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8075" windowHeight="113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O26" i="1" l="1"/>
  <c r="AP26" i="1"/>
  <c r="AO27" i="1"/>
  <c r="AP27" i="1"/>
  <c r="AO28" i="1"/>
  <c r="AP28" i="1"/>
  <c r="AO29" i="1"/>
  <c r="AP29" i="1"/>
  <c r="AO30" i="1"/>
  <c r="AP30" i="1"/>
  <c r="AO31" i="1"/>
  <c r="AP31" i="1"/>
  <c r="AO32" i="1"/>
  <c r="AP32" i="1"/>
  <c r="AO21" i="1"/>
  <c r="AQ21" i="1" s="1"/>
  <c r="AP21" i="1"/>
  <c r="AH26" i="1"/>
  <c r="AI26" i="1"/>
  <c r="AH27" i="1"/>
  <c r="AI27" i="1"/>
  <c r="AH28" i="1"/>
  <c r="AI28" i="1"/>
  <c r="AH29" i="1"/>
  <c r="AI29" i="1"/>
  <c r="AH30" i="1"/>
  <c r="AI30" i="1"/>
  <c r="AH31" i="1"/>
  <c r="AI31" i="1"/>
  <c r="AH32" i="1"/>
  <c r="AI32" i="1"/>
  <c r="AH21" i="1"/>
  <c r="AI21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21" i="1"/>
  <c r="AB21" i="1"/>
  <c r="T22" i="1"/>
  <c r="U22" i="1"/>
  <c r="V22" i="1" s="1"/>
  <c r="T23" i="1"/>
  <c r="U23" i="1"/>
  <c r="T24" i="1"/>
  <c r="U24" i="1"/>
  <c r="T25" i="1"/>
  <c r="U25" i="1"/>
  <c r="V25" i="1" s="1"/>
  <c r="T26" i="1"/>
  <c r="U26" i="1"/>
  <c r="T27" i="1"/>
  <c r="U27" i="1"/>
  <c r="T28" i="1"/>
  <c r="U28" i="1"/>
  <c r="T29" i="1"/>
  <c r="U29" i="1"/>
  <c r="T30" i="1"/>
  <c r="U30" i="1"/>
  <c r="T31" i="1"/>
  <c r="U31" i="1"/>
  <c r="T32" i="1"/>
  <c r="U32" i="1"/>
  <c r="T33" i="1"/>
  <c r="U33" i="1"/>
  <c r="M22" i="1"/>
  <c r="N22" i="1"/>
  <c r="M23" i="1"/>
  <c r="N23" i="1"/>
  <c r="M24" i="1"/>
  <c r="N24" i="1"/>
  <c r="M25" i="1"/>
  <c r="N25" i="1"/>
  <c r="M26" i="1"/>
  <c r="O26" i="1" s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F22" i="1"/>
  <c r="G22" i="1"/>
  <c r="F23" i="1"/>
  <c r="G23" i="1"/>
  <c r="H23" i="1" s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AJ32" i="1"/>
  <c r="AC31" i="1"/>
  <c r="V31" i="1"/>
  <c r="AJ29" i="1"/>
  <c r="AN35" i="1"/>
  <c r="AM35" i="1"/>
  <c r="AL35" i="1"/>
  <c r="AK35" i="1"/>
  <c r="AG35" i="1"/>
  <c r="AF35" i="1"/>
  <c r="AE35" i="1"/>
  <c r="AD35" i="1"/>
  <c r="Z35" i="1"/>
  <c r="Y35" i="1"/>
  <c r="X35" i="1"/>
  <c r="W35" i="1"/>
  <c r="S35" i="1"/>
  <c r="R35" i="1"/>
  <c r="Q35" i="1"/>
  <c r="P35" i="1"/>
  <c r="L35" i="1"/>
  <c r="K35" i="1"/>
  <c r="J35" i="1"/>
  <c r="I35" i="1"/>
  <c r="E35" i="1"/>
  <c r="D35" i="1"/>
  <c r="C35" i="1"/>
  <c r="B35" i="1"/>
  <c r="AP33" i="1"/>
  <c r="AO33" i="1"/>
  <c r="AI33" i="1"/>
  <c r="AH33" i="1"/>
  <c r="AC33" i="1"/>
  <c r="AP25" i="1"/>
  <c r="AO25" i="1"/>
  <c r="AI25" i="1"/>
  <c r="AH25" i="1"/>
  <c r="AC25" i="1"/>
  <c r="AP24" i="1"/>
  <c r="AO24" i="1"/>
  <c r="AI24" i="1"/>
  <c r="AH24" i="1"/>
  <c r="AB24" i="1"/>
  <c r="AA24" i="1"/>
  <c r="AP23" i="1"/>
  <c r="AO23" i="1"/>
  <c r="AI23" i="1"/>
  <c r="AH23" i="1"/>
  <c r="AB23" i="1"/>
  <c r="AA23" i="1"/>
  <c r="V23" i="1"/>
  <c r="O23" i="1"/>
  <c r="AP22" i="1"/>
  <c r="AO22" i="1"/>
  <c r="AI22" i="1"/>
  <c r="AH22" i="1"/>
  <c r="AB22" i="1"/>
  <c r="AA22" i="1"/>
  <c r="U21" i="1"/>
  <c r="T21" i="1"/>
  <c r="N21" i="1"/>
  <c r="M21" i="1"/>
  <c r="G21" i="1"/>
  <c r="H21" i="1" s="1"/>
  <c r="F21" i="1"/>
  <c r="AO7" i="1"/>
  <c r="AO6" i="1"/>
  <c r="AP6" i="1"/>
  <c r="U11" i="1"/>
  <c r="AH6" i="1"/>
  <c r="AI6" i="1"/>
  <c r="U8" i="1"/>
  <c r="T8" i="1"/>
  <c r="AA6" i="1"/>
  <c r="AB6" i="1"/>
  <c r="AC6" i="1" s="1"/>
  <c r="M7" i="1"/>
  <c r="AN13" i="1"/>
  <c r="AM13" i="1"/>
  <c r="AL13" i="1"/>
  <c r="AK13" i="1"/>
  <c r="AG13" i="1"/>
  <c r="AF13" i="1"/>
  <c r="AE13" i="1"/>
  <c r="AD13" i="1"/>
  <c r="Z13" i="1"/>
  <c r="Y13" i="1"/>
  <c r="X13" i="1"/>
  <c r="W13" i="1"/>
  <c r="S13" i="1"/>
  <c r="R13" i="1"/>
  <c r="Q13" i="1"/>
  <c r="P13" i="1"/>
  <c r="L13" i="1"/>
  <c r="K13" i="1"/>
  <c r="J13" i="1"/>
  <c r="I13" i="1"/>
  <c r="E13" i="1"/>
  <c r="D13" i="1"/>
  <c r="C13" i="1"/>
  <c r="B13" i="1"/>
  <c r="AP11" i="1"/>
  <c r="AO11" i="1"/>
  <c r="AI11" i="1"/>
  <c r="AH11" i="1"/>
  <c r="AB11" i="1"/>
  <c r="AA11" i="1"/>
  <c r="T11" i="1"/>
  <c r="N11" i="1"/>
  <c r="M11" i="1"/>
  <c r="N10" i="1"/>
  <c r="M10" i="1"/>
  <c r="G10" i="1"/>
  <c r="F10" i="1"/>
  <c r="AP9" i="1"/>
  <c r="AO9" i="1"/>
  <c r="AI9" i="1"/>
  <c r="AH9" i="1"/>
  <c r="AB9" i="1"/>
  <c r="AA9" i="1"/>
  <c r="U9" i="1"/>
  <c r="T9" i="1"/>
  <c r="N9" i="1"/>
  <c r="M9" i="1"/>
  <c r="G9" i="1"/>
  <c r="F9" i="1"/>
  <c r="AP8" i="1"/>
  <c r="AO8" i="1"/>
  <c r="AI8" i="1"/>
  <c r="AH8" i="1"/>
  <c r="AB8" i="1"/>
  <c r="AA8" i="1"/>
  <c r="N8" i="1"/>
  <c r="M8" i="1"/>
  <c r="G8" i="1"/>
  <c r="F8" i="1"/>
  <c r="AP7" i="1"/>
  <c r="AI7" i="1"/>
  <c r="AH7" i="1"/>
  <c r="AB7" i="1"/>
  <c r="AA7" i="1"/>
  <c r="U7" i="1"/>
  <c r="T7" i="1"/>
  <c r="N7" i="1"/>
  <c r="G7" i="1"/>
  <c r="F7" i="1"/>
  <c r="U5" i="1"/>
  <c r="T5" i="1"/>
  <c r="N5" i="1"/>
  <c r="M5" i="1"/>
  <c r="G5" i="1"/>
  <c r="F5" i="1"/>
  <c r="AQ32" i="1" l="1"/>
  <c r="AQ31" i="1"/>
  <c r="AQ29" i="1"/>
  <c r="AQ28" i="1"/>
  <c r="AQ27" i="1"/>
  <c r="AQ24" i="1"/>
  <c r="AQ33" i="1"/>
  <c r="AQ30" i="1"/>
  <c r="AQ26" i="1"/>
  <c r="AJ31" i="1"/>
  <c r="AJ28" i="1"/>
  <c r="AJ27" i="1"/>
  <c r="AJ33" i="1"/>
  <c r="AJ30" i="1"/>
  <c r="AJ26" i="1"/>
  <c r="AQ23" i="1"/>
  <c r="AQ25" i="1"/>
  <c r="AJ24" i="1"/>
  <c r="AJ25" i="1"/>
  <c r="AJ23" i="1"/>
  <c r="AJ21" i="1"/>
  <c r="AC32" i="1"/>
  <c r="AC30" i="1"/>
  <c r="AC27" i="1"/>
  <c r="AC26" i="1"/>
  <c r="AC24" i="1"/>
  <c r="AC23" i="1"/>
  <c r="AC22" i="1"/>
  <c r="AC21" i="1"/>
  <c r="V33" i="1"/>
  <c r="V32" i="1"/>
  <c r="V30" i="1"/>
  <c r="V29" i="1"/>
  <c r="V28" i="1"/>
  <c r="V27" i="1"/>
  <c r="V26" i="1"/>
  <c r="V24" i="1"/>
  <c r="V21" i="1"/>
  <c r="O33" i="1"/>
  <c r="O31" i="1"/>
  <c r="O29" i="1"/>
  <c r="O28" i="1"/>
  <c r="O27" i="1"/>
  <c r="O24" i="1"/>
  <c r="O22" i="1"/>
  <c r="O21" i="1"/>
  <c r="H33" i="1"/>
  <c r="H31" i="1"/>
  <c r="H30" i="1"/>
  <c r="H29" i="1"/>
  <c r="H28" i="1"/>
  <c r="H27" i="1"/>
  <c r="H26" i="1"/>
  <c r="H25" i="1"/>
  <c r="H24" i="1"/>
  <c r="H22" i="1"/>
  <c r="AQ22" i="1"/>
  <c r="AJ22" i="1"/>
  <c r="AC28" i="1"/>
  <c r="AC29" i="1"/>
  <c r="O32" i="1"/>
  <c r="O30" i="1"/>
  <c r="O25" i="1"/>
  <c r="H32" i="1"/>
  <c r="T35" i="1"/>
  <c r="AA35" i="1"/>
  <c r="G35" i="1"/>
  <c r="AB35" i="1"/>
  <c r="AI35" i="1"/>
  <c r="AQ6" i="1"/>
  <c r="F35" i="1"/>
  <c r="M35" i="1"/>
  <c r="AH35" i="1"/>
  <c r="AO35" i="1"/>
  <c r="N35" i="1"/>
  <c r="U35" i="1"/>
  <c r="AP35" i="1"/>
  <c r="V11" i="1"/>
  <c r="V5" i="1"/>
  <c r="AC7" i="1"/>
  <c r="AJ6" i="1"/>
  <c r="AQ11" i="1"/>
  <c r="AQ7" i="1"/>
  <c r="AQ9" i="1"/>
  <c r="AO13" i="1"/>
  <c r="AP13" i="1"/>
  <c r="O11" i="1"/>
  <c r="AC11" i="1"/>
  <c r="AJ11" i="1"/>
  <c r="AI13" i="1"/>
  <c r="AH13" i="1"/>
  <c r="V8" i="1"/>
  <c r="AC8" i="1"/>
  <c r="AC9" i="1"/>
  <c r="V9" i="1"/>
  <c r="U13" i="1"/>
  <c r="O10" i="1"/>
  <c r="O7" i="1"/>
  <c r="O9" i="1"/>
  <c r="M13" i="1"/>
  <c r="N13" i="1"/>
  <c r="H10" i="1"/>
  <c r="H8" i="1"/>
  <c r="H7" i="1"/>
  <c r="H5" i="1"/>
  <c r="G13" i="1"/>
  <c r="AQ8" i="1"/>
  <c r="AJ7" i="1"/>
  <c r="AJ8" i="1"/>
  <c r="AJ9" i="1"/>
  <c r="AB13" i="1"/>
  <c r="AA13" i="1"/>
  <c r="T13" i="1"/>
  <c r="V7" i="1"/>
  <c r="O5" i="1"/>
  <c r="O8" i="1"/>
  <c r="H9" i="1"/>
  <c r="F13" i="1"/>
  <c r="AJ35" i="1" l="1"/>
  <c r="H35" i="1"/>
  <c r="AQ35" i="1"/>
  <c r="AC35" i="1"/>
  <c r="V35" i="1"/>
  <c r="O35" i="1"/>
  <c r="AQ13" i="1"/>
  <c r="AJ13" i="1"/>
  <c r="AC13" i="1"/>
  <c r="V13" i="1"/>
  <c r="O13" i="1"/>
  <c r="H13" i="1"/>
</calcChain>
</file>

<file path=xl/sharedStrings.xml><?xml version="1.0" encoding="utf-8"?>
<sst xmlns="http://schemas.openxmlformats.org/spreadsheetml/2006/main" count="148" uniqueCount="32">
  <si>
    <t>年度</t>
    <rPh sb="0" eb="2">
      <t>ネンド</t>
    </rPh>
    <phoneticPr fontId="1"/>
  </si>
  <si>
    <t>志願者</t>
    <rPh sb="0" eb="3">
      <t>シガンシャ</t>
    </rPh>
    <phoneticPr fontId="1"/>
  </si>
  <si>
    <t>合格者</t>
    <rPh sb="0" eb="3">
      <t>ゴウカクシャ</t>
    </rPh>
    <phoneticPr fontId="1"/>
  </si>
  <si>
    <t>合格率</t>
    <rPh sb="0" eb="3">
      <t>ゴウカクリツ</t>
    </rPh>
    <phoneticPr fontId="1"/>
  </si>
  <si>
    <t>男女差</t>
    <rPh sb="0" eb="3">
      <t>ダンジョサ</t>
    </rPh>
    <phoneticPr fontId="1"/>
  </si>
  <si>
    <t>学部</t>
    <rPh sb="0" eb="2">
      <t>ガクブ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</si>
  <si>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</si>
  <si>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</si>
  <si>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文学部</t>
    <rPh sb="0" eb="3">
      <t>ブンガクブ</t>
    </rPh>
    <phoneticPr fontId="1"/>
  </si>
  <si>
    <t>法学部</t>
    <rPh sb="0" eb="3">
      <t>ホウガクブ</t>
    </rPh>
    <phoneticPr fontId="1"/>
  </si>
  <si>
    <t>商学部</t>
    <rPh sb="0" eb="2">
      <t>ショウガク</t>
    </rPh>
    <rPh sb="2" eb="3">
      <t>ブ</t>
    </rPh>
    <phoneticPr fontId="1"/>
  </si>
  <si>
    <t>教育学部</t>
    <rPh sb="0" eb="2">
      <t>キョウイク</t>
    </rPh>
    <rPh sb="2" eb="4">
      <t>ガクブ</t>
    </rPh>
    <phoneticPr fontId="1"/>
  </si>
  <si>
    <t>合計</t>
    <rPh sb="0" eb="2">
      <t>ゴウケイ</t>
    </rPh>
    <phoneticPr fontId="1"/>
  </si>
  <si>
    <t>早稲田大学　推薦系入試　男女別合格率比較</t>
    <rPh sb="0" eb="3">
      <t>ワセダ</t>
    </rPh>
    <rPh sb="3" eb="5">
      <t>ダイガク</t>
    </rPh>
    <rPh sb="6" eb="8">
      <t>スイセン</t>
    </rPh>
    <rPh sb="8" eb="9">
      <t>ケイ</t>
    </rPh>
    <rPh sb="9" eb="11">
      <t>ニュウシ</t>
    </rPh>
    <rPh sb="12" eb="14">
      <t>ダンジョ</t>
    </rPh>
    <rPh sb="14" eb="15">
      <t>ベツ</t>
    </rPh>
    <rPh sb="15" eb="18">
      <t>ゴウカクリツ</t>
    </rPh>
    <rPh sb="18" eb="20">
      <t>ヒカク</t>
    </rPh>
    <phoneticPr fontId="1"/>
  </si>
  <si>
    <t>創造理工学部（早稲田建築AO）</t>
    <rPh sb="0" eb="4">
      <t>ソウゾウリコウ</t>
    </rPh>
    <rPh sb="4" eb="6">
      <t>ガクブ</t>
    </rPh>
    <rPh sb="7" eb="10">
      <t>ワセダ</t>
    </rPh>
    <rPh sb="10" eb="12">
      <t>ケンチク</t>
    </rPh>
    <phoneticPr fontId="1"/>
  </si>
  <si>
    <t>社会学部（全国自己推薦）</t>
    <rPh sb="0" eb="2">
      <t>シャカイ</t>
    </rPh>
    <rPh sb="2" eb="4">
      <t>ガクブ</t>
    </rPh>
    <rPh sb="5" eb="7">
      <t>ゼンコク</t>
    </rPh>
    <rPh sb="7" eb="9">
      <t>ジコ</t>
    </rPh>
    <rPh sb="9" eb="11">
      <t>スイセン</t>
    </rPh>
    <phoneticPr fontId="1"/>
  </si>
  <si>
    <t>文化構想学部</t>
    <rPh sb="0" eb="2">
      <t>ブンカ</t>
    </rPh>
    <rPh sb="2" eb="4">
      <t>コウソウ</t>
    </rPh>
    <rPh sb="4" eb="6">
      <t>ガクブ</t>
    </rPh>
    <phoneticPr fontId="1"/>
  </si>
  <si>
    <t>スポーツ科学部</t>
    <rPh sb="4" eb="6">
      <t>カガク</t>
    </rPh>
    <rPh sb="6" eb="7">
      <t>ブ</t>
    </rPh>
    <phoneticPr fontId="1"/>
  </si>
  <si>
    <t>国際教養（AO）</t>
    <rPh sb="0" eb="2">
      <t>コクサイ</t>
    </rPh>
    <rPh sb="2" eb="4">
      <t>キョウヨウ</t>
    </rPh>
    <phoneticPr fontId="1"/>
  </si>
  <si>
    <t>人間科学部（公募制学校推薦）</t>
    <rPh sb="0" eb="2">
      <t>ニンゲン</t>
    </rPh>
    <rPh sb="2" eb="4">
      <t>カガク</t>
    </rPh>
    <rPh sb="4" eb="5">
      <t>ブ</t>
    </rPh>
    <rPh sb="6" eb="8">
      <t>コウボ</t>
    </rPh>
    <rPh sb="8" eb="9">
      <t>セイ</t>
    </rPh>
    <rPh sb="9" eb="11">
      <t>ガッコウ</t>
    </rPh>
    <rPh sb="11" eb="13">
      <t>スイセン</t>
    </rPh>
    <phoneticPr fontId="1"/>
  </si>
  <si>
    <t>政治経済学部（AO）</t>
    <rPh sb="0" eb="2">
      <t>セイジ</t>
    </rPh>
    <rPh sb="2" eb="4">
      <t>ケイザイ</t>
    </rPh>
    <rPh sb="4" eb="6">
      <t>ガクブ</t>
    </rPh>
    <phoneticPr fontId="1"/>
  </si>
  <si>
    <t>政治経済学部（グローバル）</t>
    <rPh sb="0" eb="2">
      <t>セイジ</t>
    </rPh>
    <rPh sb="2" eb="4">
      <t>ケイザイ</t>
    </rPh>
    <rPh sb="4" eb="6">
      <t>ガクブ</t>
    </rPh>
    <phoneticPr fontId="1"/>
  </si>
  <si>
    <t>教育学部（自己推薦）</t>
    <rPh sb="0" eb="2">
      <t>キョウイク</t>
    </rPh>
    <rPh sb="2" eb="4">
      <t>ガクブ</t>
    </rPh>
    <rPh sb="5" eb="7">
      <t>ジコ</t>
    </rPh>
    <rPh sb="7" eb="9">
      <t>スイセン</t>
    </rPh>
    <phoneticPr fontId="1"/>
  </si>
  <si>
    <t>政治経済学部</t>
    <rPh sb="0" eb="2">
      <t>セイジ</t>
    </rPh>
    <rPh sb="2" eb="4">
      <t>ケイザイ</t>
    </rPh>
    <rPh sb="4" eb="6">
      <t>ガクブ</t>
    </rPh>
    <phoneticPr fontId="1"/>
  </si>
  <si>
    <t>基幹理工学部</t>
    <rPh sb="0" eb="2">
      <t>キカン</t>
    </rPh>
    <rPh sb="2" eb="4">
      <t>リコウ</t>
    </rPh>
    <rPh sb="4" eb="6">
      <t>ガクブ</t>
    </rPh>
    <phoneticPr fontId="1"/>
  </si>
  <si>
    <t>創造理工学部</t>
    <rPh sb="0" eb="2">
      <t>ソウゾウ</t>
    </rPh>
    <rPh sb="2" eb="4">
      <t>リコウ</t>
    </rPh>
    <rPh sb="4" eb="6">
      <t>ガクブ</t>
    </rPh>
    <phoneticPr fontId="1"/>
  </si>
  <si>
    <t>先端理工学部</t>
    <rPh sb="0" eb="2">
      <t>センタン</t>
    </rPh>
    <rPh sb="2" eb="4">
      <t>リコウ</t>
    </rPh>
    <rPh sb="4" eb="6">
      <t>ガクブ</t>
    </rPh>
    <phoneticPr fontId="1"/>
  </si>
  <si>
    <t>社会科学部</t>
    <rPh sb="0" eb="2">
      <t>シャカイ</t>
    </rPh>
    <rPh sb="2" eb="5">
      <t>カガクブ</t>
    </rPh>
    <phoneticPr fontId="1"/>
  </si>
  <si>
    <t>人間科学部</t>
    <rPh sb="0" eb="5">
      <t>ニンゲンカガクブ</t>
    </rPh>
    <phoneticPr fontId="1"/>
  </si>
  <si>
    <t>国際教養学部</t>
    <rPh sb="0" eb="2">
      <t>コクサイ</t>
    </rPh>
    <rPh sb="2" eb="4">
      <t>キョウヨウ</t>
    </rPh>
    <rPh sb="4" eb="6">
      <t>ガクブ</t>
    </rPh>
    <phoneticPr fontId="1"/>
  </si>
  <si>
    <t>早稲田大学　一般+センター利用入試　男女別合格率比較（補欠合格除く）</t>
    <rPh sb="0" eb="3">
      <t>ワセダ</t>
    </rPh>
    <rPh sb="3" eb="5">
      <t>ダイガク</t>
    </rPh>
    <rPh sb="6" eb="8">
      <t>イッパン</t>
    </rPh>
    <rPh sb="13" eb="15">
      <t>リヨウ</t>
    </rPh>
    <rPh sb="15" eb="17">
      <t>ニュウシ</t>
    </rPh>
    <rPh sb="18" eb="20">
      <t>ダンジョ</t>
    </rPh>
    <rPh sb="20" eb="21">
      <t>ベツ</t>
    </rPh>
    <rPh sb="21" eb="24">
      <t>ゴウカクリツ</t>
    </rPh>
    <rPh sb="24" eb="26">
      <t>ヒカク</t>
    </rPh>
    <rPh sb="27" eb="29">
      <t>ホケツ</t>
    </rPh>
    <rPh sb="29" eb="31">
      <t>ゴウカク</t>
    </rPh>
    <rPh sb="31" eb="32">
      <t>ノゾ</t>
    </rPh>
    <phoneticPr fontId="1"/>
  </si>
  <si>
    <t>学部（入試方式）</t>
    <rPh sb="0" eb="2">
      <t>ガクブ</t>
    </rPh>
    <rPh sb="3" eb="5">
      <t>ニュウシ</t>
    </rPh>
    <rPh sb="5" eb="7">
      <t>ホウシキ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</si>
</sst>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8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176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176" fontId="0" fillId="0" borderId="7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"/>
  <sheetViews>
    <sheetView tabSelected="1" zoomScale="115" zoomScaleNormal="115" workbookViewId="0">
      <selection activeCell="F15" sqref="F15"/>
    </sheetView>
  </sheetViews>
  <sheetFormatPr defaultRowHeight="13.5" x14ac:dyDescent="0.15"/>
  <cols>
    <col min="1" max="1" width="28.125" bestFit="1" customWidth="1"/>
    <col min="2" max="5" width="6.375" customWidth="1"/>
    <col min="6" max="7" width="6.875" bestFit="1" customWidth="1"/>
    <col min="8" max="8" width="6.875" customWidth="1"/>
    <col min="9" max="12" width="6.375" customWidth="1"/>
    <col min="13" max="15" width="6.5" customWidth="1"/>
    <col min="16" max="19" width="6.375" customWidth="1"/>
    <col min="20" max="22" width="6.5" customWidth="1"/>
    <col min="23" max="26" width="6.375" customWidth="1"/>
    <col min="27" max="29" width="6.5" customWidth="1"/>
    <col min="30" max="33" width="6.375" customWidth="1"/>
    <col min="34" max="36" width="6.5" customWidth="1"/>
    <col min="37" max="40" width="6.375" customWidth="1"/>
    <col min="41" max="43" width="6.5" customWidth="1"/>
  </cols>
  <sheetData>
    <row r="1" spans="1:43" ht="19.5" thickBot="1" x14ac:dyDescent="0.2">
      <c r="A1" s="35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1"/>
    </row>
    <row r="2" spans="1:43" x14ac:dyDescent="0.15">
      <c r="A2" s="2" t="s">
        <v>0</v>
      </c>
      <c r="B2" s="3">
        <v>2018</v>
      </c>
      <c r="C2" s="4"/>
      <c r="D2" s="4"/>
      <c r="E2" s="4"/>
      <c r="F2" s="4"/>
      <c r="G2" s="4"/>
      <c r="H2" s="5"/>
      <c r="I2" s="3">
        <v>2017</v>
      </c>
      <c r="J2" s="4"/>
      <c r="K2" s="4"/>
      <c r="L2" s="4"/>
      <c r="M2" s="4"/>
      <c r="N2" s="4"/>
      <c r="O2" s="5"/>
      <c r="P2" s="3">
        <v>2016</v>
      </c>
      <c r="Q2" s="4"/>
      <c r="R2" s="4"/>
      <c r="S2" s="4"/>
      <c r="T2" s="4"/>
      <c r="U2" s="5"/>
      <c r="V2" s="6"/>
      <c r="W2" s="3">
        <v>2015</v>
      </c>
      <c r="X2" s="4"/>
      <c r="Y2" s="4"/>
      <c r="Z2" s="4"/>
      <c r="AA2" s="4"/>
      <c r="AB2" s="4"/>
      <c r="AC2" s="5"/>
      <c r="AD2" s="3">
        <v>2014</v>
      </c>
      <c r="AE2" s="4"/>
      <c r="AF2" s="4"/>
      <c r="AG2" s="4"/>
      <c r="AH2" s="4"/>
      <c r="AI2" s="4"/>
      <c r="AJ2" s="5"/>
      <c r="AK2" s="3">
        <v>2013</v>
      </c>
      <c r="AL2" s="4"/>
      <c r="AM2" s="4"/>
      <c r="AN2" s="4"/>
      <c r="AO2" s="4"/>
      <c r="AP2" s="4"/>
      <c r="AQ2" s="5"/>
    </row>
    <row r="3" spans="1:43" x14ac:dyDescent="0.15">
      <c r="A3" s="7"/>
      <c r="B3" s="8" t="s">
        <v>1</v>
      </c>
      <c r="C3" s="9"/>
      <c r="D3" s="10" t="s">
        <v>2</v>
      </c>
      <c r="E3" s="9"/>
      <c r="F3" s="10" t="s">
        <v>3</v>
      </c>
      <c r="G3" s="11"/>
      <c r="H3" s="12" t="s">
        <v>4</v>
      </c>
      <c r="I3" s="8" t="s">
        <v>1</v>
      </c>
      <c r="J3" s="9"/>
      <c r="K3" s="10" t="s">
        <v>2</v>
      </c>
      <c r="L3" s="9"/>
      <c r="M3" s="10" t="s">
        <v>3</v>
      </c>
      <c r="N3" s="11"/>
      <c r="O3" s="12" t="s">
        <v>4</v>
      </c>
      <c r="P3" s="8" t="s">
        <v>1</v>
      </c>
      <c r="Q3" s="9"/>
      <c r="R3" s="10" t="s">
        <v>2</v>
      </c>
      <c r="S3" s="9"/>
      <c r="T3" s="10" t="s">
        <v>3</v>
      </c>
      <c r="U3" s="11"/>
      <c r="V3" s="12" t="s">
        <v>4</v>
      </c>
      <c r="W3" s="8" t="s">
        <v>1</v>
      </c>
      <c r="X3" s="9"/>
      <c r="Y3" s="10" t="s">
        <v>2</v>
      </c>
      <c r="Z3" s="9"/>
      <c r="AA3" s="10" t="s">
        <v>3</v>
      </c>
      <c r="AB3" s="11"/>
      <c r="AC3" s="12" t="s">
        <v>4</v>
      </c>
      <c r="AD3" s="8" t="s">
        <v>1</v>
      </c>
      <c r="AE3" s="9"/>
      <c r="AF3" s="10" t="s">
        <v>2</v>
      </c>
      <c r="AG3" s="9"/>
      <c r="AH3" s="10" t="s">
        <v>3</v>
      </c>
      <c r="AI3" s="11"/>
      <c r="AJ3" s="12" t="s">
        <v>4</v>
      </c>
      <c r="AK3" s="8" t="s">
        <v>1</v>
      </c>
      <c r="AL3" s="9"/>
      <c r="AM3" s="10" t="s">
        <v>2</v>
      </c>
      <c r="AN3" s="9"/>
      <c r="AO3" s="10" t="s">
        <v>3</v>
      </c>
      <c r="AP3" s="11"/>
      <c r="AQ3" s="32" t="s">
        <v>4</v>
      </c>
    </row>
    <row r="4" spans="1:43" x14ac:dyDescent="0.15">
      <c r="A4" s="13" t="s">
        <v>31</v>
      </c>
      <c r="B4" s="14" t="s">
        <v>6</v>
      </c>
      <c r="C4" s="15" t="s">
        <v>7</v>
      </c>
      <c r="D4" s="15" t="s">
        <v>6</v>
      </c>
      <c r="E4" s="15" t="s">
        <v>7</v>
      </c>
      <c r="F4" s="15" t="s">
        <v>6</v>
      </c>
      <c r="G4" s="16" t="s">
        <v>7</v>
      </c>
      <c r="H4" s="12"/>
      <c r="I4" s="14" t="s">
        <v>6</v>
      </c>
      <c r="J4" s="15" t="s">
        <v>7</v>
      </c>
      <c r="K4" s="15" t="s">
        <v>6</v>
      </c>
      <c r="L4" s="15" t="s">
        <v>7</v>
      </c>
      <c r="M4" s="15" t="s">
        <v>6</v>
      </c>
      <c r="N4" s="16" t="s">
        <v>7</v>
      </c>
      <c r="O4" s="12"/>
      <c r="P4" s="14" t="s">
        <v>6</v>
      </c>
      <c r="Q4" s="15" t="s">
        <v>7</v>
      </c>
      <c r="R4" s="15" t="s">
        <v>6</v>
      </c>
      <c r="S4" s="15" t="s">
        <v>7</v>
      </c>
      <c r="T4" s="15" t="s">
        <v>6</v>
      </c>
      <c r="U4" s="16" t="s">
        <v>7</v>
      </c>
      <c r="V4" s="12"/>
      <c r="W4" s="14" t="s">
        <v>6</v>
      </c>
      <c r="X4" s="15" t="s">
        <v>7</v>
      </c>
      <c r="Y4" s="15" t="s">
        <v>6</v>
      </c>
      <c r="Z4" s="15" t="s">
        <v>7</v>
      </c>
      <c r="AA4" s="15" t="s">
        <v>6</v>
      </c>
      <c r="AB4" s="16" t="s">
        <v>7</v>
      </c>
      <c r="AC4" s="12"/>
      <c r="AD4" s="14" t="s">
        <v>6</v>
      </c>
      <c r="AE4" s="15" t="s">
        <v>7</v>
      </c>
      <c r="AF4" s="15" t="s">
        <v>6</v>
      </c>
      <c r="AG4" s="15" t="s">
        <v>7</v>
      </c>
      <c r="AH4" s="15" t="s">
        <v>6</v>
      </c>
      <c r="AI4" s="16" t="s">
        <v>7</v>
      </c>
      <c r="AJ4" s="12"/>
      <c r="AK4" s="14" t="s">
        <v>6</v>
      </c>
      <c r="AL4" s="15" t="s">
        <v>7</v>
      </c>
      <c r="AM4" s="15" t="s">
        <v>6</v>
      </c>
      <c r="AN4" s="15" t="s">
        <v>7</v>
      </c>
      <c r="AO4" s="15" t="s">
        <v>6</v>
      </c>
      <c r="AP4" s="16" t="s">
        <v>7</v>
      </c>
      <c r="AQ4" s="32"/>
    </row>
    <row r="5" spans="1:43" x14ac:dyDescent="0.15">
      <c r="A5" s="7" t="s">
        <v>21</v>
      </c>
      <c r="B5" s="17">
        <v>147</v>
      </c>
      <c r="C5" s="18">
        <v>206</v>
      </c>
      <c r="D5" s="18">
        <v>20</v>
      </c>
      <c r="E5" s="18">
        <v>60</v>
      </c>
      <c r="F5" s="19">
        <f xml:space="preserve"> D5/B5</f>
        <v>0.1360544217687075</v>
      </c>
      <c r="G5" s="20">
        <f xml:space="preserve"> E5/C5</f>
        <v>0.29126213592233008</v>
      </c>
      <c r="H5" s="21">
        <f>F5-G5</f>
        <v>-0.15520771415362258</v>
      </c>
      <c r="I5" s="17">
        <v>110</v>
      </c>
      <c r="J5" s="18">
        <v>173</v>
      </c>
      <c r="K5" s="18">
        <v>20</v>
      </c>
      <c r="L5" s="18">
        <v>66</v>
      </c>
      <c r="M5" s="19">
        <f xml:space="preserve"> K5/I5</f>
        <v>0.18181818181818182</v>
      </c>
      <c r="N5" s="20">
        <f xml:space="preserve"> L5/J5</f>
        <v>0.38150289017341038</v>
      </c>
      <c r="O5" s="21">
        <f>M5-N5</f>
        <v>-0.19968470835522856</v>
      </c>
      <c r="P5" s="17">
        <v>110</v>
      </c>
      <c r="Q5" s="18">
        <v>174</v>
      </c>
      <c r="R5" s="18">
        <v>15</v>
      </c>
      <c r="S5" s="18">
        <v>52</v>
      </c>
      <c r="T5" s="19">
        <f xml:space="preserve"> R5/P5</f>
        <v>0.13636363636363635</v>
      </c>
      <c r="U5" s="20">
        <f xml:space="preserve"> S5/Q5</f>
        <v>0.2988505747126437</v>
      </c>
      <c r="V5" s="21">
        <f>T5-U5</f>
        <v>-0.16248693834900735</v>
      </c>
      <c r="W5" s="17"/>
      <c r="X5" s="18"/>
      <c r="Y5" s="18"/>
      <c r="Z5" s="18"/>
      <c r="AA5" s="19"/>
      <c r="AB5" s="20"/>
      <c r="AC5" s="21"/>
      <c r="AD5" s="17"/>
      <c r="AE5" s="18"/>
      <c r="AF5" s="18"/>
      <c r="AG5" s="18"/>
      <c r="AH5" s="19"/>
      <c r="AI5" s="20"/>
      <c r="AJ5" s="21"/>
      <c r="AK5" s="17"/>
      <c r="AL5" s="18"/>
      <c r="AM5" s="18"/>
      <c r="AN5" s="18"/>
      <c r="AO5" s="19"/>
      <c r="AP5" s="20"/>
      <c r="AQ5" s="33"/>
    </row>
    <row r="6" spans="1:43" x14ac:dyDescent="0.15">
      <c r="A6" s="7" t="s">
        <v>20</v>
      </c>
      <c r="B6" s="17"/>
      <c r="C6" s="18"/>
      <c r="D6" s="18"/>
      <c r="E6" s="18"/>
      <c r="F6" s="19"/>
      <c r="G6" s="20"/>
      <c r="H6" s="21"/>
      <c r="I6" s="17"/>
      <c r="J6" s="18"/>
      <c r="K6" s="18"/>
      <c r="L6" s="18"/>
      <c r="M6" s="19"/>
      <c r="N6" s="20"/>
      <c r="O6" s="21"/>
      <c r="P6" s="17"/>
      <c r="Q6" s="18"/>
      <c r="R6" s="18"/>
      <c r="S6" s="18"/>
      <c r="T6" s="19"/>
      <c r="U6" s="20"/>
      <c r="V6" s="21"/>
      <c r="W6" s="17">
        <v>79</v>
      </c>
      <c r="X6" s="18">
        <v>107</v>
      </c>
      <c r="Y6" s="18">
        <v>19</v>
      </c>
      <c r="Z6" s="18">
        <v>41</v>
      </c>
      <c r="AA6" s="19">
        <f xml:space="preserve"> Y6/W6</f>
        <v>0.24050632911392406</v>
      </c>
      <c r="AB6" s="20">
        <f xml:space="preserve"> Z6/X6</f>
        <v>0.38317757009345793</v>
      </c>
      <c r="AC6" s="21">
        <f>AA6-AB6</f>
        <v>-0.14267124097953388</v>
      </c>
      <c r="AD6" s="17">
        <v>78</v>
      </c>
      <c r="AE6" s="18">
        <v>103</v>
      </c>
      <c r="AF6" s="18">
        <v>20</v>
      </c>
      <c r="AG6" s="18">
        <v>42</v>
      </c>
      <c r="AH6" s="19">
        <f xml:space="preserve"> AF6/AD6</f>
        <v>0.25641025641025639</v>
      </c>
      <c r="AI6" s="20">
        <f xml:space="preserve"> AG6/AE6</f>
        <v>0.40776699029126212</v>
      </c>
      <c r="AJ6" s="21">
        <f>AH6-AI6</f>
        <v>-0.15135673388100573</v>
      </c>
      <c r="AK6" s="17">
        <v>68</v>
      </c>
      <c r="AL6" s="18">
        <v>103</v>
      </c>
      <c r="AM6" s="18">
        <v>21</v>
      </c>
      <c r="AN6" s="18">
        <v>35</v>
      </c>
      <c r="AO6" s="19">
        <f xml:space="preserve"> AM6/AK6</f>
        <v>0.30882352941176472</v>
      </c>
      <c r="AP6" s="20">
        <f xml:space="preserve"> AN6/AL6</f>
        <v>0.33980582524271846</v>
      </c>
      <c r="AQ6" s="33">
        <f>AO6-AP6</f>
        <v>-3.0982295830953743E-2</v>
      </c>
    </row>
    <row r="7" spans="1:43" x14ac:dyDescent="0.15">
      <c r="A7" s="7" t="s">
        <v>14</v>
      </c>
      <c r="B7" s="17">
        <v>38</v>
      </c>
      <c r="C7" s="18">
        <v>42</v>
      </c>
      <c r="D7" s="18">
        <v>6</v>
      </c>
      <c r="E7" s="18">
        <v>14</v>
      </c>
      <c r="F7" s="19">
        <f t="shared" ref="F7:G10" si="0" xml:space="preserve"> D7/B7</f>
        <v>0.15789473684210525</v>
      </c>
      <c r="G7" s="20">
        <f t="shared" si="0"/>
        <v>0.33333333333333331</v>
      </c>
      <c r="H7" s="21">
        <f t="shared" ref="H7:H13" si="1">F7-G7</f>
        <v>-0.17543859649122806</v>
      </c>
      <c r="I7" s="17">
        <v>33</v>
      </c>
      <c r="J7" s="18">
        <v>40</v>
      </c>
      <c r="K7" s="18">
        <v>9</v>
      </c>
      <c r="L7" s="18">
        <v>9</v>
      </c>
      <c r="M7" s="19">
        <f xml:space="preserve"> K7/I7</f>
        <v>0.27272727272727271</v>
      </c>
      <c r="N7" s="20">
        <f t="shared" ref="N7:N11" si="2" xml:space="preserve"> L7/J7</f>
        <v>0.22500000000000001</v>
      </c>
      <c r="O7" s="21">
        <f t="shared" ref="O7:O13" si="3">M7-N7</f>
        <v>4.7727272727272702E-2</v>
      </c>
      <c r="P7" s="17">
        <v>30</v>
      </c>
      <c r="Q7" s="18">
        <v>32</v>
      </c>
      <c r="R7" s="18">
        <v>5</v>
      </c>
      <c r="S7" s="18">
        <v>15</v>
      </c>
      <c r="T7" s="19">
        <f t="shared" ref="T7:U11" si="4" xml:space="preserve"> R7/P7</f>
        <v>0.16666666666666666</v>
      </c>
      <c r="U7" s="20">
        <f t="shared" si="4"/>
        <v>0.46875</v>
      </c>
      <c r="V7" s="21">
        <f t="shared" ref="V7:V13" si="5">T7-U7</f>
        <v>-0.30208333333333337</v>
      </c>
      <c r="W7" s="17">
        <v>25</v>
      </c>
      <c r="X7" s="18">
        <v>28</v>
      </c>
      <c r="Y7" s="18">
        <v>7</v>
      </c>
      <c r="Z7" s="18">
        <v>13</v>
      </c>
      <c r="AA7" s="19">
        <f t="shared" ref="AA7:AB11" si="6" xml:space="preserve"> Y7/W7</f>
        <v>0.28000000000000003</v>
      </c>
      <c r="AB7" s="20">
        <f t="shared" si="6"/>
        <v>0.4642857142857143</v>
      </c>
      <c r="AC7" s="21">
        <f t="shared" ref="AC7:AC13" si="7">AA7-AB7</f>
        <v>-0.18428571428571427</v>
      </c>
      <c r="AD7" s="17">
        <v>32</v>
      </c>
      <c r="AE7" s="18">
        <v>32</v>
      </c>
      <c r="AF7" s="18">
        <v>6</v>
      </c>
      <c r="AG7" s="18">
        <v>9</v>
      </c>
      <c r="AH7" s="19">
        <f t="shared" ref="AH7:AI11" si="8" xml:space="preserve"> AF7/AD7</f>
        <v>0.1875</v>
      </c>
      <c r="AI7" s="20">
        <f t="shared" si="8"/>
        <v>0.28125</v>
      </c>
      <c r="AJ7" s="21">
        <f t="shared" ref="AJ7:AJ13" si="9">AH7-AI7</f>
        <v>-9.375E-2</v>
      </c>
      <c r="AK7" s="17">
        <v>23</v>
      </c>
      <c r="AL7" s="18">
        <v>32</v>
      </c>
      <c r="AM7" s="18">
        <v>3</v>
      </c>
      <c r="AN7" s="18">
        <v>20</v>
      </c>
      <c r="AO7" s="19">
        <f xml:space="preserve"> AM7/AK7</f>
        <v>0.13043478260869565</v>
      </c>
      <c r="AP7" s="20">
        <f t="shared" ref="AP7:AP11" si="10" xml:space="preserve"> AN7/AL7</f>
        <v>0.625</v>
      </c>
      <c r="AQ7" s="33">
        <f t="shared" ref="AQ7:AQ13" si="11">AO7-AP7</f>
        <v>-0.49456521739130432</v>
      </c>
    </row>
    <row r="8" spans="1:43" x14ac:dyDescent="0.15">
      <c r="A8" s="7" t="s">
        <v>15</v>
      </c>
      <c r="B8" s="17">
        <v>132</v>
      </c>
      <c r="C8" s="18">
        <v>169</v>
      </c>
      <c r="D8" s="18">
        <v>29</v>
      </c>
      <c r="E8" s="18">
        <v>30</v>
      </c>
      <c r="F8" s="19">
        <f t="shared" si="0"/>
        <v>0.2196969696969697</v>
      </c>
      <c r="G8" s="20">
        <f t="shared" si="0"/>
        <v>0.17751479289940827</v>
      </c>
      <c r="H8" s="21">
        <f t="shared" si="1"/>
        <v>4.2182176797561421E-2</v>
      </c>
      <c r="I8" s="17">
        <v>122</v>
      </c>
      <c r="J8" s="18">
        <v>180</v>
      </c>
      <c r="K8" s="18">
        <v>25</v>
      </c>
      <c r="L8" s="18">
        <v>36</v>
      </c>
      <c r="M8" s="19">
        <f t="shared" ref="M8:M11" si="12" xml:space="preserve"> K8/I8</f>
        <v>0.20491803278688525</v>
      </c>
      <c r="N8" s="20">
        <f t="shared" si="2"/>
        <v>0.2</v>
      </c>
      <c r="O8" s="21">
        <f t="shared" si="3"/>
        <v>4.9180327868852403E-3</v>
      </c>
      <c r="P8" s="17">
        <v>114</v>
      </c>
      <c r="Q8" s="18">
        <v>148</v>
      </c>
      <c r="R8" s="18">
        <v>29</v>
      </c>
      <c r="S8" s="18">
        <v>31</v>
      </c>
      <c r="T8" s="19">
        <f t="shared" ref="T8" si="13" xml:space="preserve"> R8/P8</f>
        <v>0.25438596491228072</v>
      </c>
      <c r="U8" s="20">
        <f t="shared" ref="U8" si="14" xml:space="preserve"> S8/Q8</f>
        <v>0.20945945945945946</v>
      </c>
      <c r="V8" s="21">
        <f t="shared" si="5"/>
        <v>4.4926505452821258E-2</v>
      </c>
      <c r="W8" s="17">
        <v>104</v>
      </c>
      <c r="X8" s="18">
        <v>141</v>
      </c>
      <c r="Y8" s="18">
        <v>27</v>
      </c>
      <c r="Z8" s="18">
        <v>34</v>
      </c>
      <c r="AA8" s="19">
        <f t="shared" si="6"/>
        <v>0.25961538461538464</v>
      </c>
      <c r="AB8" s="20">
        <f t="shared" si="6"/>
        <v>0.24113475177304963</v>
      </c>
      <c r="AC8" s="21">
        <f t="shared" si="7"/>
        <v>1.8480632842335004E-2</v>
      </c>
      <c r="AD8" s="17">
        <v>121</v>
      </c>
      <c r="AE8" s="18">
        <v>143</v>
      </c>
      <c r="AF8" s="18">
        <v>35</v>
      </c>
      <c r="AG8" s="18">
        <v>26</v>
      </c>
      <c r="AH8" s="19">
        <f t="shared" si="8"/>
        <v>0.28925619834710742</v>
      </c>
      <c r="AI8" s="20">
        <f t="shared" si="8"/>
        <v>0.18181818181818182</v>
      </c>
      <c r="AJ8" s="21">
        <f t="shared" si="9"/>
        <v>0.1074380165289256</v>
      </c>
      <c r="AK8" s="17">
        <v>117</v>
      </c>
      <c r="AL8" s="18">
        <v>141</v>
      </c>
      <c r="AM8" s="18">
        <v>30</v>
      </c>
      <c r="AN8" s="18">
        <v>31</v>
      </c>
      <c r="AO8" s="19">
        <f t="shared" ref="AO8:AO11" si="15" xml:space="preserve"> AM8/AK8</f>
        <v>0.25641025641025639</v>
      </c>
      <c r="AP8" s="20">
        <f t="shared" si="10"/>
        <v>0.21985815602836881</v>
      </c>
      <c r="AQ8" s="33">
        <f t="shared" si="11"/>
        <v>3.6552100381887581E-2</v>
      </c>
    </row>
    <row r="9" spans="1:43" x14ac:dyDescent="0.15">
      <c r="A9" s="7" t="s">
        <v>18</v>
      </c>
      <c r="B9" s="17">
        <v>177</v>
      </c>
      <c r="C9" s="18">
        <v>413</v>
      </c>
      <c r="D9" s="18">
        <v>33</v>
      </c>
      <c r="E9" s="18">
        <v>117</v>
      </c>
      <c r="F9" s="19">
        <f t="shared" si="0"/>
        <v>0.1864406779661017</v>
      </c>
      <c r="G9" s="20">
        <f t="shared" si="0"/>
        <v>0.28329297820823246</v>
      </c>
      <c r="H9" s="21">
        <f t="shared" si="1"/>
        <v>-9.6852300242130762E-2</v>
      </c>
      <c r="I9" s="17">
        <v>156</v>
      </c>
      <c r="J9" s="18">
        <v>380</v>
      </c>
      <c r="K9" s="18">
        <v>42</v>
      </c>
      <c r="L9" s="18">
        <v>113</v>
      </c>
      <c r="M9" s="19">
        <f t="shared" si="12"/>
        <v>0.26923076923076922</v>
      </c>
      <c r="N9" s="20">
        <f t="shared" si="2"/>
        <v>0.29736842105263156</v>
      </c>
      <c r="O9" s="21">
        <f t="shared" si="3"/>
        <v>-2.8137651821862342E-2</v>
      </c>
      <c r="P9" s="17">
        <v>145</v>
      </c>
      <c r="Q9" s="18">
        <v>362</v>
      </c>
      <c r="R9" s="18">
        <v>38</v>
      </c>
      <c r="S9" s="18">
        <v>103</v>
      </c>
      <c r="T9" s="19">
        <f t="shared" si="4"/>
        <v>0.2620689655172414</v>
      </c>
      <c r="U9" s="20">
        <f t="shared" si="4"/>
        <v>0.28453038674033149</v>
      </c>
      <c r="V9" s="21">
        <f t="shared" si="5"/>
        <v>-2.2461421223090083E-2</v>
      </c>
      <c r="W9" s="17">
        <v>138</v>
      </c>
      <c r="X9" s="18">
        <v>331</v>
      </c>
      <c r="Y9" s="18">
        <v>35</v>
      </c>
      <c r="Z9" s="18">
        <v>107</v>
      </c>
      <c r="AA9" s="19">
        <f t="shared" si="6"/>
        <v>0.25362318840579712</v>
      </c>
      <c r="AB9" s="20">
        <f t="shared" si="6"/>
        <v>0.32326283987915405</v>
      </c>
      <c r="AC9" s="21">
        <f t="shared" si="7"/>
        <v>-6.9639651473356934E-2</v>
      </c>
      <c r="AD9" s="17">
        <v>149</v>
      </c>
      <c r="AE9" s="18">
        <v>347</v>
      </c>
      <c r="AF9" s="18">
        <v>39</v>
      </c>
      <c r="AG9" s="18">
        <v>176</v>
      </c>
      <c r="AH9" s="19">
        <f t="shared" si="8"/>
        <v>0.26174496644295303</v>
      </c>
      <c r="AI9" s="20">
        <f t="shared" si="8"/>
        <v>0.50720461095100866</v>
      </c>
      <c r="AJ9" s="21">
        <f t="shared" si="9"/>
        <v>-0.24545964450805563</v>
      </c>
      <c r="AK9" s="17">
        <v>108</v>
      </c>
      <c r="AL9" s="18">
        <v>285</v>
      </c>
      <c r="AM9" s="18">
        <v>77</v>
      </c>
      <c r="AN9" s="18">
        <v>151</v>
      </c>
      <c r="AO9" s="19">
        <f t="shared" si="15"/>
        <v>0.71296296296296291</v>
      </c>
      <c r="AP9" s="20">
        <f t="shared" si="10"/>
        <v>0.52982456140350875</v>
      </c>
      <c r="AQ9" s="33">
        <f t="shared" si="11"/>
        <v>0.18313840155945416</v>
      </c>
    </row>
    <row r="10" spans="1:43" x14ac:dyDescent="0.15">
      <c r="A10" s="7" t="s">
        <v>19</v>
      </c>
      <c r="B10" s="17">
        <v>4</v>
      </c>
      <c r="C10" s="18">
        <v>4</v>
      </c>
      <c r="D10" s="18">
        <v>3</v>
      </c>
      <c r="E10" s="18">
        <v>4</v>
      </c>
      <c r="F10" s="19">
        <f t="shared" si="0"/>
        <v>0.75</v>
      </c>
      <c r="G10" s="20">
        <f t="shared" si="0"/>
        <v>1</v>
      </c>
      <c r="H10" s="21">
        <f t="shared" si="1"/>
        <v>-0.25</v>
      </c>
      <c r="I10" s="17">
        <v>2</v>
      </c>
      <c r="J10" s="18">
        <v>1</v>
      </c>
      <c r="K10" s="18">
        <v>2</v>
      </c>
      <c r="L10" s="18">
        <v>1</v>
      </c>
      <c r="M10" s="19">
        <f t="shared" si="12"/>
        <v>1</v>
      </c>
      <c r="N10" s="20">
        <f t="shared" si="2"/>
        <v>1</v>
      </c>
      <c r="O10" s="21">
        <f t="shared" si="3"/>
        <v>0</v>
      </c>
      <c r="P10" s="17"/>
      <c r="Q10" s="18"/>
      <c r="R10" s="18"/>
      <c r="S10" s="18"/>
      <c r="T10" s="19"/>
      <c r="U10" s="20"/>
      <c r="V10" s="21"/>
      <c r="W10" s="17"/>
      <c r="X10" s="18"/>
      <c r="Y10" s="18"/>
      <c r="Z10" s="18"/>
      <c r="AA10" s="19"/>
      <c r="AB10" s="20"/>
      <c r="AC10" s="21"/>
      <c r="AD10" s="17"/>
      <c r="AE10" s="18"/>
      <c r="AF10" s="18"/>
      <c r="AG10" s="18"/>
      <c r="AH10" s="19"/>
      <c r="AI10" s="20"/>
      <c r="AJ10" s="21"/>
      <c r="AK10" s="17"/>
      <c r="AL10" s="18"/>
      <c r="AM10" s="18"/>
      <c r="AN10" s="18"/>
      <c r="AO10" s="19"/>
      <c r="AP10" s="20"/>
      <c r="AQ10" s="33"/>
    </row>
    <row r="11" spans="1:43" x14ac:dyDescent="0.15">
      <c r="A11" s="7" t="s">
        <v>22</v>
      </c>
      <c r="B11" s="17"/>
      <c r="C11" s="18"/>
      <c r="D11" s="18"/>
      <c r="E11" s="18"/>
      <c r="F11" s="19"/>
      <c r="G11" s="20"/>
      <c r="H11" s="21"/>
      <c r="I11" s="17">
        <v>85</v>
      </c>
      <c r="J11" s="18">
        <v>131</v>
      </c>
      <c r="K11" s="18">
        <v>15</v>
      </c>
      <c r="L11" s="18">
        <v>41</v>
      </c>
      <c r="M11" s="19">
        <f t="shared" si="12"/>
        <v>0.17647058823529413</v>
      </c>
      <c r="N11" s="20">
        <f t="shared" si="2"/>
        <v>0.31297709923664124</v>
      </c>
      <c r="O11" s="21">
        <f t="shared" si="3"/>
        <v>-0.13650651100134711</v>
      </c>
      <c r="P11" s="17">
        <v>70</v>
      </c>
      <c r="Q11" s="18">
        <v>125</v>
      </c>
      <c r="R11" s="18">
        <v>16</v>
      </c>
      <c r="S11" s="18">
        <v>37</v>
      </c>
      <c r="T11" s="19">
        <f t="shared" si="4"/>
        <v>0.22857142857142856</v>
      </c>
      <c r="U11" s="20">
        <f t="shared" si="4"/>
        <v>0.29599999999999999</v>
      </c>
      <c r="V11" s="21">
        <f t="shared" si="5"/>
        <v>-6.7428571428571421E-2</v>
      </c>
      <c r="W11" s="17">
        <v>75</v>
      </c>
      <c r="X11" s="18">
        <v>102</v>
      </c>
      <c r="Y11" s="18">
        <v>23</v>
      </c>
      <c r="Z11" s="18">
        <v>25</v>
      </c>
      <c r="AA11" s="19">
        <f t="shared" si="6"/>
        <v>0.30666666666666664</v>
      </c>
      <c r="AB11" s="20">
        <f t="shared" si="6"/>
        <v>0.24509803921568626</v>
      </c>
      <c r="AC11" s="21">
        <f t="shared" si="7"/>
        <v>6.1568627450980379E-2</v>
      </c>
      <c r="AD11" s="17">
        <v>72</v>
      </c>
      <c r="AE11" s="18">
        <v>106</v>
      </c>
      <c r="AF11" s="18">
        <v>11</v>
      </c>
      <c r="AG11" s="18">
        <v>33</v>
      </c>
      <c r="AH11" s="19">
        <f t="shared" si="8"/>
        <v>0.15277777777777779</v>
      </c>
      <c r="AI11" s="20">
        <f t="shared" si="8"/>
        <v>0.31132075471698112</v>
      </c>
      <c r="AJ11" s="21">
        <f t="shared" si="9"/>
        <v>-0.15854297693920333</v>
      </c>
      <c r="AK11" s="17">
        <v>84</v>
      </c>
      <c r="AL11" s="18">
        <v>98</v>
      </c>
      <c r="AM11" s="18">
        <v>14</v>
      </c>
      <c r="AN11" s="18">
        <v>27</v>
      </c>
      <c r="AO11" s="19">
        <f t="shared" si="15"/>
        <v>0.16666666666666666</v>
      </c>
      <c r="AP11" s="20">
        <f t="shared" si="10"/>
        <v>0.27551020408163263</v>
      </c>
      <c r="AQ11" s="33">
        <f t="shared" si="11"/>
        <v>-0.10884353741496597</v>
      </c>
    </row>
    <row r="12" spans="1:43" ht="8.25" customHeight="1" x14ac:dyDescent="0.15">
      <c r="A12" s="22"/>
      <c r="B12" s="22"/>
      <c r="C12" s="23"/>
      <c r="D12" s="23"/>
      <c r="E12" s="23"/>
      <c r="F12" s="24"/>
      <c r="G12" s="25"/>
      <c r="H12" s="21"/>
      <c r="I12" s="22"/>
      <c r="J12" s="23"/>
      <c r="K12" s="23"/>
      <c r="L12" s="23"/>
      <c r="M12" s="24"/>
      <c r="N12" s="25"/>
      <c r="O12" s="21"/>
      <c r="P12" s="22"/>
      <c r="Q12" s="23"/>
      <c r="R12" s="23"/>
      <c r="S12" s="23"/>
      <c r="T12" s="24"/>
      <c r="U12" s="25"/>
      <c r="V12" s="21"/>
      <c r="W12" s="22"/>
      <c r="X12" s="23"/>
      <c r="Y12" s="23"/>
      <c r="Z12" s="23"/>
      <c r="AA12" s="24"/>
      <c r="AB12" s="25"/>
      <c r="AC12" s="21"/>
      <c r="AD12" s="22"/>
      <c r="AE12" s="23"/>
      <c r="AF12" s="23"/>
      <c r="AG12" s="23"/>
      <c r="AH12" s="24"/>
      <c r="AI12" s="25"/>
      <c r="AJ12" s="21"/>
      <c r="AK12" s="22"/>
      <c r="AL12" s="23"/>
      <c r="AM12" s="23"/>
      <c r="AN12" s="23"/>
      <c r="AO12" s="24"/>
      <c r="AP12" s="25"/>
      <c r="AQ12" s="33"/>
    </row>
    <row r="13" spans="1:43" ht="14.25" thickBot="1" x14ac:dyDescent="0.2">
      <c r="A13" s="26" t="s">
        <v>12</v>
      </c>
      <c r="B13" s="27">
        <f>SUM(B5:B11)</f>
        <v>498</v>
      </c>
      <c r="C13" s="28">
        <f>SUM(C5:C11)</f>
        <v>834</v>
      </c>
      <c r="D13" s="28">
        <f>SUM(D5:D11)</f>
        <v>91</v>
      </c>
      <c r="E13" s="28">
        <f>SUM(E5:E11)</f>
        <v>225</v>
      </c>
      <c r="F13" s="29">
        <f t="shared" ref="F13:G13" si="16" xml:space="preserve"> D13/B13</f>
        <v>0.18273092369477911</v>
      </c>
      <c r="G13" s="30">
        <f t="shared" si="16"/>
        <v>0.26978417266187049</v>
      </c>
      <c r="H13" s="31">
        <f t="shared" si="1"/>
        <v>-8.7053248967091379E-2</v>
      </c>
      <c r="I13" s="27">
        <f>SUM(I5:I11)</f>
        <v>508</v>
      </c>
      <c r="J13" s="28">
        <f>SUM(J5:J11)</f>
        <v>905</v>
      </c>
      <c r="K13" s="28">
        <f>SUM(K5:K11)</f>
        <v>113</v>
      </c>
      <c r="L13" s="28">
        <f>SUM(L5:L11)</f>
        <v>266</v>
      </c>
      <c r="M13" s="29">
        <f t="shared" ref="M13:N13" si="17" xml:space="preserve"> K13/I13</f>
        <v>0.22244094488188976</v>
      </c>
      <c r="N13" s="30">
        <f t="shared" si="17"/>
        <v>0.29392265193370165</v>
      </c>
      <c r="O13" s="31">
        <f t="shared" si="3"/>
        <v>-7.1481707051811894E-2</v>
      </c>
      <c r="P13" s="27">
        <f>SUM(P5:P11)</f>
        <v>469</v>
      </c>
      <c r="Q13" s="28">
        <f>SUM(Q5:Q11)</f>
        <v>841</v>
      </c>
      <c r="R13" s="28">
        <f>SUM(R5:R11)</f>
        <v>103</v>
      </c>
      <c r="S13" s="28">
        <f>SUM(S5:S11)</f>
        <v>238</v>
      </c>
      <c r="T13" s="29">
        <f t="shared" ref="T13:U13" si="18" xml:space="preserve"> R13/P13</f>
        <v>0.21961620469083157</v>
      </c>
      <c r="U13" s="30">
        <f t="shared" si="18"/>
        <v>0.28299643281807374</v>
      </c>
      <c r="V13" s="31">
        <f t="shared" si="5"/>
        <v>-6.3380228127242172E-2</v>
      </c>
      <c r="W13" s="27">
        <f>SUM(W5:W11)</f>
        <v>421</v>
      </c>
      <c r="X13" s="28">
        <f>SUM(X5:X11)</f>
        <v>709</v>
      </c>
      <c r="Y13" s="28">
        <f>SUM(Y5:Y11)</f>
        <v>111</v>
      </c>
      <c r="Z13" s="28">
        <f>SUM(Z5:Z11)</f>
        <v>220</v>
      </c>
      <c r="AA13" s="29">
        <f t="shared" ref="AA13:AB13" si="19" xml:space="preserve"> Y13/W13</f>
        <v>0.26365795724465557</v>
      </c>
      <c r="AB13" s="30">
        <f t="shared" si="19"/>
        <v>0.31029619181946405</v>
      </c>
      <c r="AC13" s="31">
        <f t="shared" si="7"/>
        <v>-4.6638234574808479E-2</v>
      </c>
      <c r="AD13" s="27">
        <f>SUM(AD5:AD11)</f>
        <v>452</v>
      </c>
      <c r="AE13" s="28">
        <f>SUM(AE5:AE11)</f>
        <v>731</v>
      </c>
      <c r="AF13" s="28">
        <f>SUM(AF5:AF11)</f>
        <v>111</v>
      </c>
      <c r="AG13" s="28">
        <f>SUM(AG5:AG11)</f>
        <v>286</v>
      </c>
      <c r="AH13" s="29">
        <f t="shared" ref="AH13:AI13" si="20" xml:space="preserve"> AF13/AD13</f>
        <v>0.24557522123893805</v>
      </c>
      <c r="AI13" s="30">
        <f t="shared" si="20"/>
        <v>0.39124487004103969</v>
      </c>
      <c r="AJ13" s="31">
        <f t="shared" si="9"/>
        <v>-0.14566964880210165</v>
      </c>
      <c r="AK13" s="27">
        <f>SUM(AK5:AK11)</f>
        <v>400</v>
      </c>
      <c r="AL13" s="28">
        <f>SUM(AL5:AL11)</f>
        <v>659</v>
      </c>
      <c r="AM13" s="28">
        <f>SUM(AM5:AM11)</f>
        <v>145</v>
      </c>
      <c r="AN13" s="28">
        <f>SUM(AN5:AN11)</f>
        <v>264</v>
      </c>
      <c r="AO13" s="29">
        <f t="shared" ref="AO13:AP13" si="21" xml:space="preserve"> AM13/AK13</f>
        <v>0.36249999999999999</v>
      </c>
      <c r="AP13" s="30">
        <f t="shared" si="21"/>
        <v>0.40060698027314112</v>
      </c>
      <c r="AQ13" s="34">
        <f t="shared" si="11"/>
        <v>-3.8106980273141133E-2</v>
      </c>
    </row>
    <row r="17" spans="1:43" ht="19.5" thickBot="1" x14ac:dyDescent="0.2">
      <c r="A17" s="35" t="s">
        <v>30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1"/>
    </row>
    <row r="18" spans="1:43" x14ac:dyDescent="0.15">
      <c r="A18" s="2" t="s">
        <v>0</v>
      </c>
      <c r="B18" s="3">
        <v>2018</v>
      </c>
      <c r="C18" s="4"/>
      <c r="D18" s="4"/>
      <c r="E18" s="4"/>
      <c r="F18" s="4"/>
      <c r="G18" s="4"/>
      <c r="H18" s="5"/>
      <c r="I18" s="3">
        <v>2017</v>
      </c>
      <c r="J18" s="4"/>
      <c r="K18" s="4"/>
      <c r="L18" s="4"/>
      <c r="M18" s="4"/>
      <c r="N18" s="4"/>
      <c r="O18" s="5"/>
      <c r="P18" s="3">
        <v>2016</v>
      </c>
      <c r="Q18" s="4"/>
      <c r="R18" s="4"/>
      <c r="S18" s="4"/>
      <c r="T18" s="4"/>
      <c r="U18" s="5"/>
      <c r="V18" s="6"/>
      <c r="W18" s="3">
        <v>2015</v>
      </c>
      <c r="X18" s="4"/>
      <c r="Y18" s="4"/>
      <c r="Z18" s="4"/>
      <c r="AA18" s="4"/>
      <c r="AB18" s="4"/>
      <c r="AC18" s="5"/>
      <c r="AD18" s="3">
        <v>2014</v>
      </c>
      <c r="AE18" s="4"/>
      <c r="AF18" s="4"/>
      <c r="AG18" s="4"/>
      <c r="AH18" s="4"/>
      <c r="AI18" s="4"/>
      <c r="AJ18" s="5"/>
      <c r="AK18" s="3">
        <v>2013</v>
      </c>
      <c r="AL18" s="4"/>
      <c r="AM18" s="4"/>
      <c r="AN18" s="4"/>
      <c r="AO18" s="4"/>
      <c r="AP18" s="4"/>
      <c r="AQ18" s="5"/>
    </row>
    <row r="19" spans="1:43" x14ac:dyDescent="0.15">
      <c r="A19" s="7"/>
      <c r="B19" s="8" t="s">
        <v>1</v>
      </c>
      <c r="C19" s="9"/>
      <c r="D19" s="10" t="s">
        <v>2</v>
      </c>
      <c r="E19" s="9"/>
      <c r="F19" s="10" t="s">
        <v>3</v>
      </c>
      <c r="G19" s="11"/>
      <c r="H19" s="12" t="s">
        <v>4</v>
      </c>
      <c r="I19" s="8" t="s">
        <v>1</v>
      </c>
      <c r="J19" s="9"/>
      <c r="K19" s="10" t="s">
        <v>2</v>
      </c>
      <c r="L19" s="9"/>
      <c r="M19" s="10" t="s">
        <v>3</v>
      </c>
      <c r="N19" s="11"/>
      <c r="O19" s="12" t="s">
        <v>4</v>
      </c>
      <c r="P19" s="8" t="s">
        <v>1</v>
      </c>
      <c r="Q19" s="9"/>
      <c r="R19" s="10" t="s">
        <v>2</v>
      </c>
      <c r="S19" s="9"/>
      <c r="T19" s="10" t="s">
        <v>3</v>
      </c>
      <c r="U19" s="11"/>
      <c r="V19" s="12" t="s">
        <v>4</v>
      </c>
      <c r="W19" s="8" t="s">
        <v>1</v>
      </c>
      <c r="X19" s="9"/>
      <c r="Y19" s="10" t="s">
        <v>2</v>
      </c>
      <c r="Z19" s="9"/>
      <c r="AA19" s="10" t="s">
        <v>3</v>
      </c>
      <c r="AB19" s="11"/>
      <c r="AC19" s="12" t="s">
        <v>4</v>
      </c>
      <c r="AD19" s="8" t="s">
        <v>1</v>
      </c>
      <c r="AE19" s="9"/>
      <c r="AF19" s="10" t="s">
        <v>2</v>
      </c>
      <c r="AG19" s="9"/>
      <c r="AH19" s="10" t="s">
        <v>3</v>
      </c>
      <c r="AI19" s="11"/>
      <c r="AJ19" s="12" t="s">
        <v>4</v>
      </c>
      <c r="AK19" s="8" t="s">
        <v>1</v>
      </c>
      <c r="AL19" s="9"/>
      <c r="AM19" s="10" t="s">
        <v>2</v>
      </c>
      <c r="AN19" s="9"/>
      <c r="AO19" s="10" t="s">
        <v>3</v>
      </c>
      <c r="AP19" s="11"/>
      <c r="AQ19" s="32" t="s">
        <v>4</v>
      </c>
    </row>
    <row r="20" spans="1:43" x14ac:dyDescent="0.15">
      <c r="A20" s="13" t="s">
        <v>5</v>
      </c>
      <c r="B20" s="14" t="s">
        <v>6</v>
      </c>
      <c r="C20" s="15" t="s">
        <v>7</v>
      </c>
      <c r="D20" s="15" t="s">
        <v>6</v>
      </c>
      <c r="E20" s="15" t="s">
        <v>7</v>
      </c>
      <c r="F20" s="15" t="s">
        <v>6</v>
      </c>
      <c r="G20" s="16" t="s">
        <v>7</v>
      </c>
      <c r="H20" s="12"/>
      <c r="I20" s="14" t="s">
        <v>6</v>
      </c>
      <c r="J20" s="15" t="s">
        <v>7</v>
      </c>
      <c r="K20" s="15" t="s">
        <v>6</v>
      </c>
      <c r="L20" s="15" t="s">
        <v>7</v>
      </c>
      <c r="M20" s="15" t="s">
        <v>6</v>
      </c>
      <c r="N20" s="16" t="s">
        <v>7</v>
      </c>
      <c r="O20" s="12"/>
      <c r="P20" s="14" t="s">
        <v>6</v>
      </c>
      <c r="Q20" s="15" t="s">
        <v>7</v>
      </c>
      <c r="R20" s="15" t="s">
        <v>6</v>
      </c>
      <c r="S20" s="15" t="s">
        <v>7</v>
      </c>
      <c r="T20" s="15" t="s">
        <v>6</v>
      </c>
      <c r="U20" s="16" t="s">
        <v>7</v>
      </c>
      <c r="V20" s="12"/>
      <c r="W20" s="14" t="s">
        <v>6</v>
      </c>
      <c r="X20" s="15" t="s">
        <v>7</v>
      </c>
      <c r="Y20" s="15" t="s">
        <v>6</v>
      </c>
      <c r="Z20" s="15" t="s">
        <v>7</v>
      </c>
      <c r="AA20" s="15" t="s">
        <v>6</v>
      </c>
      <c r="AB20" s="16" t="s">
        <v>7</v>
      </c>
      <c r="AC20" s="12"/>
      <c r="AD20" s="14" t="s">
        <v>6</v>
      </c>
      <c r="AE20" s="15" t="s">
        <v>7</v>
      </c>
      <c r="AF20" s="15" t="s">
        <v>6</v>
      </c>
      <c r="AG20" s="15" t="s">
        <v>7</v>
      </c>
      <c r="AH20" s="15" t="s">
        <v>6</v>
      </c>
      <c r="AI20" s="16" t="s">
        <v>7</v>
      </c>
      <c r="AJ20" s="12"/>
      <c r="AK20" s="14" t="s">
        <v>6</v>
      </c>
      <c r="AL20" s="15" t="s">
        <v>7</v>
      </c>
      <c r="AM20" s="15" t="s">
        <v>6</v>
      </c>
      <c r="AN20" s="15" t="s">
        <v>7</v>
      </c>
      <c r="AO20" s="15" t="s">
        <v>6</v>
      </c>
      <c r="AP20" s="16" t="s">
        <v>7</v>
      </c>
      <c r="AQ20" s="32"/>
    </row>
    <row r="21" spans="1:43" x14ac:dyDescent="0.15">
      <c r="A21" s="7" t="s">
        <v>23</v>
      </c>
      <c r="B21" s="17">
        <v>6584</v>
      </c>
      <c r="C21" s="18">
        <v>2049</v>
      </c>
      <c r="D21" s="18">
        <v>658</v>
      </c>
      <c r="E21" s="18">
        <v>265</v>
      </c>
      <c r="F21" s="19">
        <f xml:space="preserve"> D21/B21</f>
        <v>9.9939246658566225E-2</v>
      </c>
      <c r="G21" s="20">
        <f xml:space="preserve"> E21/C21</f>
        <v>0.12933138116154222</v>
      </c>
      <c r="H21" s="21">
        <f>F21-G21</f>
        <v>-2.9392134502975995E-2</v>
      </c>
      <c r="I21" s="17">
        <v>7000</v>
      </c>
      <c r="J21" s="18">
        <v>2444</v>
      </c>
      <c r="K21" s="18">
        <v>1081</v>
      </c>
      <c r="L21" s="18">
        <v>368</v>
      </c>
      <c r="M21" s="19">
        <f xml:space="preserve"> K21/I21</f>
        <v>0.15442857142857142</v>
      </c>
      <c r="N21" s="20">
        <f xml:space="preserve"> L21/J21</f>
        <v>0.15057283142389524</v>
      </c>
      <c r="O21" s="21">
        <f>M21-N21</f>
        <v>3.8557400046761725E-3</v>
      </c>
      <c r="P21" s="17">
        <v>6973</v>
      </c>
      <c r="Q21" s="18">
        <v>2213</v>
      </c>
      <c r="R21" s="18">
        <v>1201</v>
      </c>
      <c r="S21" s="18">
        <v>401</v>
      </c>
      <c r="T21" s="19">
        <f xml:space="preserve"> R21/P21</f>
        <v>0.17223576652803671</v>
      </c>
      <c r="U21" s="20">
        <f xml:space="preserve"> S21/Q21</f>
        <v>0.18120198825124265</v>
      </c>
      <c r="V21" s="21">
        <f>T21-U21</f>
        <v>-8.966221723205936E-3</v>
      </c>
      <c r="W21" s="17">
        <v>6816</v>
      </c>
      <c r="X21" s="18">
        <v>2122</v>
      </c>
      <c r="Y21" s="18">
        <v>1151</v>
      </c>
      <c r="Z21" s="18">
        <v>408</v>
      </c>
      <c r="AA21" s="19">
        <f xml:space="preserve"> Y21/W21</f>
        <v>0.16886737089201878</v>
      </c>
      <c r="AB21" s="20">
        <f xml:space="preserve"> Z21/X21</f>
        <v>0.19227144203581528</v>
      </c>
      <c r="AC21" s="21">
        <f>AA21-AB21</f>
        <v>-2.3404071143796501E-2</v>
      </c>
      <c r="AD21" s="17">
        <v>7172</v>
      </c>
      <c r="AE21" s="18">
        <v>2089</v>
      </c>
      <c r="AF21" s="18">
        <v>1104</v>
      </c>
      <c r="AG21" s="18">
        <v>318</v>
      </c>
      <c r="AH21" s="19">
        <f xml:space="preserve"> AF21/AD21</f>
        <v>0.15393195761293921</v>
      </c>
      <c r="AI21" s="20">
        <f xml:space="preserve"> AG21/AE21</f>
        <v>0.15222594542843465</v>
      </c>
      <c r="AJ21" s="21">
        <f>AH21-AI21</f>
        <v>1.7060121845045573E-3</v>
      </c>
      <c r="AK21" s="17">
        <v>7253</v>
      </c>
      <c r="AL21" s="18">
        <v>2151</v>
      </c>
      <c r="AM21" s="18">
        <v>1162</v>
      </c>
      <c r="AN21" s="18">
        <v>386</v>
      </c>
      <c r="AO21" s="19">
        <f xml:space="preserve"> AM21/AK21</f>
        <v>0.16020956845443265</v>
      </c>
      <c r="AP21" s="20">
        <f xml:space="preserve"> AN21/AL21</f>
        <v>0.1794514179451418</v>
      </c>
      <c r="AQ21" s="33">
        <f>AO21-AP21</f>
        <v>-1.9241849490709145E-2</v>
      </c>
    </row>
    <row r="22" spans="1:43" x14ac:dyDescent="0.15">
      <c r="A22" s="7" t="s">
        <v>9</v>
      </c>
      <c r="B22" s="17">
        <v>4851</v>
      </c>
      <c r="C22" s="18">
        <v>2158</v>
      </c>
      <c r="D22" s="18">
        <v>766</v>
      </c>
      <c r="E22" s="18">
        <v>374</v>
      </c>
      <c r="F22" s="19">
        <f t="shared" ref="F22:F33" si="22" xml:space="preserve"> D22/B22</f>
        <v>0.15790558647701505</v>
      </c>
      <c r="G22" s="20">
        <f t="shared" ref="G22:G33" si="23" xml:space="preserve"> E22/C22</f>
        <v>0.17330861909175163</v>
      </c>
      <c r="H22" s="21">
        <f t="shared" ref="H22:H33" si="24">F22-G22</f>
        <v>-1.5403032614736578E-2</v>
      </c>
      <c r="I22" s="17">
        <v>4127</v>
      </c>
      <c r="J22" s="18">
        <v>2012</v>
      </c>
      <c r="K22" s="18">
        <v>889</v>
      </c>
      <c r="L22" s="18">
        <v>435</v>
      </c>
      <c r="M22" s="19">
        <f t="shared" ref="M22:M33" si="25" xml:space="preserve"> K22/I22</f>
        <v>0.21541070995880784</v>
      </c>
      <c r="N22" s="20">
        <f t="shared" ref="N22:N33" si="26" xml:space="preserve"> L22/J22</f>
        <v>0.21620278330019882</v>
      </c>
      <c r="O22" s="21">
        <f t="shared" ref="O22:O33" si="27">M22-N22</f>
        <v>-7.9207334139097529E-4</v>
      </c>
      <c r="P22" s="17">
        <v>4284</v>
      </c>
      <c r="Q22" s="18">
        <v>1953</v>
      </c>
      <c r="R22" s="18">
        <v>905</v>
      </c>
      <c r="S22" s="18">
        <v>422</v>
      </c>
      <c r="T22" s="19">
        <f t="shared" ref="T22:T33" si="28" xml:space="preserve"> R22/P22</f>
        <v>0.21125116713352007</v>
      </c>
      <c r="U22" s="20">
        <f t="shared" ref="U22:U33" si="29" xml:space="preserve"> S22/Q22</f>
        <v>0.21607782898105479</v>
      </c>
      <c r="V22" s="21">
        <f t="shared" ref="V22:V33" si="30">T22-U22</f>
        <v>-4.8266618475347189E-3</v>
      </c>
      <c r="W22" s="17">
        <v>4829</v>
      </c>
      <c r="X22" s="18">
        <v>2194</v>
      </c>
      <c r="Y22" s="18">
        <v>1019</v>
      </c>
      <c r="Z22" s="18">
        <v>426</v>
      </c>
      <c r="AA22" s="19">
        <f xml:space="preserve"> Y22/W22</f>
        <v>0.21101677365914268</v>
      </c>
      <c r="AB22" s="20">
        <f xml:space="preserve"> Z22/X22</f>
        <v>0.19416590701914313</v>
      </c>
      <c r="AC22" s="21">
        <f>AA22-AB22</f>
        <v>1.6850866639999545E-2</v>
      </c>
      <c r="AD22" s="17">
        <v>4904</v>
      </c>
      <c r="AE22" s="18">
        <v>2052</v>
      </c>
      <c r="AF22" s="18">
        <v>974</v>
      </c>
      <c r="AG22" s="18">
        <v>403</v>
      </c>
      <c r="AH22" s="19">
        <f xml:space="preserve"> AF22/AD22</f>
        <v>0.19861337683523655</v>
      </c>
      <c r="AI22" s="20">
        <f xml:space="preserve"> AG22/AE22</f>
        <v>0.19639376218323587</v>
      </c>
      <c r="AJ22" s="21">
        <f>AH22-AI22</f>
        <v>2.2196146520006843E-3</v>
      </c>
      <c r="AK22" s="17">
        <v>5174</v>
      </c>
      <c r="AL22" s="18">
        <v>2041</v>
      </c>
      <c r="AM22" s="18">
        <v>969</v>
      </c>
      <c r="AN22" s="18">
        <v>440</v>
      </c>
      <c r="AO22" s="19">
        <f xml:space="preserve"> AM22/AK22</f>
        <v>0.18728256667955159</v>
      </c>
      <c r="AP22" s="20">
        <f xml:space="preserve"> AN22/AL22</f>
        <v>0.21558059774620283</v>
      </c>
      <c r="AQ22" s="33">
        <f>AO22-AP22</f>
        <v>-2.8298031066651241E-2</v>
      </c>
    </row>
    <row r="23" spans="1:43" x14ac:dyDescent="0.15">
      <c r="A23" s="7" t="s">
        <v>16</v>
      </c>
      <c r="B23" s="17">
        <v>6078</v>
      </c>
      <c r="C23" s="18">
        <v>6949</v>
      </c>
      <c r="D23" s="18">
        <v>665</v>
      </c>
      <c r="E23" s="18">
        <v>712</v>
      </c>
      <c r="F23" s="19">
        <f t="shared" si="22"/>
        <v>0.10941099045738729</v>
      </c>
      <c r="G23" s="20">
        <f t="shared" si="23"/>
        <v>0.10246078572456468</v>
      </c>
      <c r="H23" s="21">
        <f t="shared" si="24"/>
        <v>6.9502047328226096E-3</v>
      </c>
      <c r="I23" s="17">
        <v>5845</v>
      </c>
      <c r="J23" s="18">
        <v>6769</v>
      </c>
      <c r="K23" s="18">
        <v>675</v>
      </c>
      <c r="L23" s="18">
        <v>884</v>
      </c>
      <c r="M23" s="19">
        <f t="shared" si="25"/>
        <v>0.11548331907613345</v>
      </c>
      <c r="N23" s="20">
        <f t="shared" si="26"/>
        <v>0.13059536120549564</v>
      </c>
      <c r="O23" s="21">
        <f t="shared" si="27"/>
        <v>-1.5112042129362194E-2</v>
      </c>
      <c r="P23" s="17">
        <v>5107</v>
      </c>
      <c r="Q23" s="18">
        <v>5749</v>
      </c>
      <c r="R23" s="18">
        <v>837</v>
      </c>
      <c r="S23" s="18">
        <v>1003</v>
      </c>
      <c r="T23" s="19">
        <f t="shared" si="28"/>
        <v>0.16389269629919717</v>
      </c>
      <c r="U23" s="20">
        <f t="shared" si="29"/>
        <v>0.17446512436945555</v>
      </c>
      <c r="V23" s="21">
        <f t="shared" si="30"/>
        <v>-1.0572428070258377E-2</v>
      </c>
      <c r="W23" s="17">
        <v>4482</v>
      </c>
      <c r="X23" s="18">
        <v>5015</v>
      </c>
      <c r="Y23" s="18">
        <v>794</v>
      </c>
      <c r="Z23" s="18">
        <v>1001</v>
      </c>
      <c r="AA23" s="19">
        <f t="shared" ref="AA23:AA24" si="31" xml:space="preserve"> Y23/W23</f>
        <v>0.17715305667112896</v>
      </c>
      <c r="AB23" s="20">
        <f t="shared" ref="AB23:AB24" si="32" xml:space="preserve"> Z23/X23</f>
        <v>0.19960119641076771</v>
      </c>
      <c r="AC23" s="21">
        <f t="shared" ref="AC23:AC33" si="33">AA23-AB23</f>
        <v>-2.2448139739638745E-2</v>
      </c>
      <c r="AD23" s="17">
        <v>4890</v>
      </c>
      <c r="AE23" s="18">
        <v>5161</v>
      </c>
      <c r="AF23" s="18">
        <v>877</v>
      </c>
      <c r="AG23" s="18">
        <v>988</v>
      </c>
      <c r="AH23" s="19">
        <f xml:space="preserve"> AF23/AD23</f>
        <v>0.17934560327198365</v>
      </c>
      <c r="AI23" s="20">
        <f xml:space="preserve"> AG23/AE23</f>
        <v>0.19143576826196473</v>
      </c>
      <c r="AJ23" s="21">
        <f t="shared" ref="AJ23:AJ33" si="34">AH23-AI23</f>
        <v>-1.2090164989981084E-2</v>
      </c>
      <c r="AK23" s="17">
        <v>4695</v>
      </c>
      <c r="AL23" s="18">
        <v>5093</v>
      </c>
      <c r="AM23" s="18">
        <v>844</v>
      </c>
      <c r="AN23" s="18">
        <v>957</v>
      </c>
      <c r="AO23" s="19">
        <f xml:space="preserve"> AM23/AK23</f>
        <v>0.17976570820021298</v>
      </c>
      <c r="AP23" s="20">
        <f t="shared" ref="AP23:AP25" si="35" xml:space="preserve"> AN23/AL23</f>
        <v>0.18790496760259179</v>
      </c>
      <c r="AQ23" s="33">
        <f t="shared" ref="AQ23:AQ33" si="36">AO23-AP23</f>
        <v>-8.1392594023788067E-3</v>
      </c>
    </row>
    <row r="24" spans="1:43" x14ac:dyDescent="0.15">
      <c r="A24" s="7" t="s">
        <v>8</v>
      </c>
      <c r="B24" s="17">
        <v>5444</v>
      </c>
      <c r="C24" s="18">
        <v>6313</v>
      </c>
      <c r="D24" s="18">
        <v>568</v>
      </c>
      <c r="E24" s="18">
        <v>620</v>
      </c>
      <c r="F24" s="19">
        <f t="shared" si="22"/>
        <v>0.10433504775900074</v>
      </c>
      <c r="G24" s="20">
        <f t="shared" si="23"/>
        <v>9.8210042768889588E-2</v>
      </c>
      <c r="H24" s="21">
        <f t="shared" si="24"/>
        <v>6.1250049901111492E-3</v>
      </c>
      <c r="I24" s="17">
        <v>4781</v>
      </c>
      <c r="J24" s="18">
        <v>5643</v>
      </c>
      <c r="K24" s="18">
        <v>633</v>
      </c>
      <c r="L24" s="18">
        <v>723</v>
      </c>
      <c r="M24" s="19">
        <f t="shared" si="25"/>
        <v>0.13239907969044132</v>
      </c>
      <c r="N24" s="20">
        <f t="shared" si="26"/>
        <v>0.12812333864965444</v>
      </c>
      <c r="O24" s="21">
        <f t="shared" si="27"/>
        <v>4.2757410407868734E-3</v>
      </c>
      <c r="P24" s="17">
        <v>4574</v>
      </c>
      <c r="Q24" s="18">
        <v>5390</v>
      </c>
      <c r="R24" s="18">
        <v>742</v>
      </c>
      <c r="S24" s="18">
        <v>719</v>
      </c>
      <c r="T24" s="19">
        <f t="shared" si="28"/>
        <v>0.16222125054656755</v>
      </c>
      <c r="U24" s="20">
        <f t="shared" si="29"/>
        <v>0.13339517625231911</v>
      </c>
      <c r="V24" s="21">
        <f t="shared" si="30"/>
        <v>2.8826074294248438E-2</v>
      </c>
      <c r="W24" s="17">
        <v>3996</v>
      </c>
      <c r="X24" s="18">
        <v>4701</v>
      </c>
      <c r="Y24" s="18">
        <v>651</v>
      </c>
      <c r="Z24" s="18">
        <v>776</v>
      </c>
      <c r="AA24" s="19">
        <f t="shared" si="31"/>
        <v>0.1629129129129129</v>
      </c>
      <c r="AB24" s="20">
        <f t="shared" si="32"/>
        <v>0.16507126143373752</v>
      </c>
      <c r="AC24" s="21">
        <f t="shared" si="33"/>
        <v>-2.15834852082461E-3</v>
      </c>
      <c r="AD24" s="17">
        <v>4206</v>
      </c>
      <c r="AE24" s="18">
        <v>4705</v>
      </c>
      <c r="AF24" s="18">
        <v>671</v>
      </c>
      <c r="AG24" s="18">
        <v>799</v>
      </c>
      <c r="AH24" s="19">
        <f t="shared" ref="AH24" si="37" xml:space="preserve"> AF24/AD24</f>
        <v>0.15953399904897764</v>
      </c>
      <c r="AI24" s="20">
        <f t="shared" ref="AI24" si="38" xml:space="preserve"> AG24/AE24</f>
        <v>0.16981934112646122</v>
      </c>
      <c r="AJ24" s="21">
        <f t="shared" si="34"/>
        <v>-1.0285342077483578E-2</v>
      </c>
      <c r="AK24" s="17">
        <v>4164</v>
      </c>
      <c r="AL24" s="18">
        <v>4778</v>
      </c>
      <c r="AM24" s="18">
        <v>640</v>
      </c>
      <c r="AN24" s="18">
        <v>783</v>
      </c>
      <c r="AO24" s="19">
        <f t="shared" ref="AO24:AO25" si="39" xml:space="preserve"> AM24/AK24</f>
        <v>0.15369836695485112</v>
      </c>
      <c r="AP24" s="20">
        <f t="shared" si="35"/>
        <v>0.16387609878610296</v>
      </c>
      <c r="AQ24" s="33">
        <f t="shared" si="36"/>
        <v>-1.0177731831251841E-2</v>
      </c>
    </row>
    <row r="25" spans="1:43" x14ac:dyDescent="0.15">
      <c r="A25" s="7" t="s">
        <v>11</v>
      </c>
      <c r="B25" s="17">
        <v>10596</v>
      </c>
      <c r="C25" s="18">
        <v>6401</v>
      </c>
      <c r="D25" s="18">
        <v>1221</v>
      </c>
      <c r="E25" s="18">
        <v>582</v>
      </c>
      <c r="F25" s="19">
        <f t="shared" si="22"/>
        <v>0.11523216308040771</v>
      </c>
      <c r="G25" s="20">
        <f t="shared" si="23"/>
        <v>9.0923293235431968E-2</v>
      </c>
      <c r="H25" s="21">
        <f t="shared" si="24"/>
        <v>2.4308869844975739E-2</v>
      </c>
      <c r="I25" s="17">
        <v>10133</v>
      </c>
      <c r="J25" s="18">
        <v>6306</v>
      </c>
      <c r="K25" s="18">
        <v>1285</v>
      </c>
      <c r="L25" s="18">
        <v>870</v>
      </c>
      <c r="M25" s="19">
        <f t="shared" si="25"/>
        <v>0.12681338201914535</v>
      </c>
      <c r="N25" s="20">
        <f t="shared" si="26"/>
        <v>0.1379638439581351</v>
      </c>
      <c r="O25" s="21">
        <f t="shared" si="27"/>
        <v>-1.1150461938989747E-2</v>
      </c>
      <c r="P25" s="17">
        <v>9376</v>
      </c>
      <c r="Q25" s="18">
        <v>5940</v>
      </c>
      <c r="R25" s="18">
        <v>1454</v>
      </c>
      <c r="S25" s="18">
        <v>812</v>
      </c>
      <c r="T25" s="19">
        <f t="shared" si="28"/>
        <v>0.15507679180887371</v>
      </c>
      <c r="U25" s="20">
        <f t="shared" si="29"/>
        <v>0.13670033670033671</v>
      </c>
      <c r="V25" s="21">
        <f t="shared" si="30"/>
        <v>1.8376455108536999E-2</v>
      </c>
      <c r="W25" s="17">
        <v>8847</v>
      </c>
      <c r="X25" s="18">
        <v>5461</v>
      </c>
      <c r="Y25" s="18">
        <v>1330</v>
      </c>
      <c r="Z25" s="18">
        <v>840</v>
      </c>
      <c r="AA25" s="19">
        <f t="shared" ref="AA25:AA33" si="40" xml:space="preserve"> Y25/W25</f>
        <v>0.15033344636599977</v>
      </c>
      <c r="AB25" s="20">
        <f t="shared" ref="AB25:AB33" si="41" xml:space="preserve"> Z25/X25</f>
        <v>0.15381798205456876</v>
      </c>
      <c r="AC25" s="21">
        <f t="shared" si="33"/>
        <v>-3.4845356885689904E-3</v>
      </c>
      <c r="AD25" s="17">
        <v>8608</v>
      </c>
      <c r="AE25" s="18">
        <v>5197</v>
      </c>
      <c r="AF25" s="18">
        <v>1425</v>
      </c>
      <c r="AG25" s="18">
        <v>902</v>
      </c>
      <c r="AH25" s="19">
        <f xml:space="preserve"> AF25/AD25</f>
        <v>0.16554368029739777</v>
      </c>
      <c r="AI25" s="20">
        <f xml:space="preserve"> AG25/AE25</f>
        <v>0.17356167019434288</v>
      </c>
      <c r="AJ25" s="21">
        <f t="shared" si="34"/>
        <v>-8.0179898969451047E-3</v>
      </c>
      <c r="AK25" s="17">
        <v>8206</v>
      </c>
      <c r="AL25" s="18">
        <v>5188</v>
      </c>
      <c r="AM25" s="18">
        <v>1363</v>
      </c>
      <c r="AN25" s="18">
        <v>946</v>
      </c>
      <c r="AO25" s="19">
        <f t="shared" si="39"/>
        <v>0.16609797708993421</v>
      </c>
      <c r="AP25" s="20">
        <f t="shared" si="35"/>
        <v>0.18234387047031611</v>
      </c>
      <c r="AQ25" s="33">
        <f t="shared" si="36"/>
        <v>-1.6245893380381904E-2</v>
      </c>
    </row>
    <row r="26" spans="1:43" x14ac:dyDescent="0.15">
      <c r="A26" s="7" t="s">
        <v>10</v>
      </c>
      <c r="B26" s="17">
        <v>11915</v>
      </c>
      <c r="C26" s="18">
        <v>4365</v>
      </c>
      <c r="D26" s="18">
        <v>1058</v>
      </c>
      <c r="E26" s="18">
        <v>352</v>
      </c>
      <c r="F26" s="19">
        <f t="shared" si="22"/>
        <v>8.8795635753252208E-2</v>
      </c>
      <c r="G26" s="20">
        <f t="shared" si="23"/>
        <v>8.0641466208476523E-2</v>
      </c>
      <c r="H26" s="21">
        <f t="shared" si="24"/>
        <v>8.1541695447756857E-3</v>
      </c>
      <c r="I26" s="17">
        <v>11703</v>
      </c>
      <c r="J26" s="18">
        <v>4635</v>
      </c>
      <c r="K26" s="18">
        <v>1177</v>
      </c>
      <c r="L26" s="18">
        <v>454</v>
      </c>
      <c r="M26" s="19">
        <f t="shared" si="25"/>
        <v>0.10057250277706571</v>
      </c>
      <c r="N26" s="20">
        <f t="shared" si="26"/>
        <v>9.7950377562028054E-2</v>
      </c>
      <c r="O26" s="21">
        <f t="shared" si="27"/>
        <v>2.6221252150376573E-3</v>
      </c>
      <c r="P26" s="17">
        <v>11335</v>
      </c>
      <c r="Q26" s="18">
        <v>4434</v>
      </c>
      <c r="R26" s="18">
        <v>1247</v>
      </c>
      <c r="S26" s="18">
        <v>476</v>
      </c>
      <c r="T26" s="19">
        <f t="shared" si="28"/>
        <v>0.11001323334803706</v>
      </c>
      <c r="U26" s="20">
        <f t="shared" si="29"/>
        <v>0.10735227785295444</v>
      </c>
      <c r="V26" s="21">
        <f t="shared" si="30"/>
        <v>2.6609554950826203E-3</v>
      </c>
      <c r="W26" s="17">
        <v>10359</v>
      </c>
      <c r="X26" s="18">
        <v>3773</v>
      </c>
      <c r="Y26" s="18">
        <v>1234</v>
      </c>
      <c r="Z26" s="18">
        <v>469</v>
      </c>
      <c r="AA26" s="19">
        <f t="shared" si="40"/>
        <v>0.11912346751616952</v>
      </c>
      <c r="AB26" s="20">
        <f t="shared" si="41"/>
        <v>0.12430426716141002</v>
      </c>
      <c r="AC26" s="21">
        <f t="shared" si="33"/>
        <v>-5.1807996452404997E-3</v>
      </c>
      <c r="AD26" s="17">
        <v>10315</v>
      </c>
      <c r="AE26" s="18">
        <v>3509</v>
      </c>
      <c r="AF26" s="18">
        <v>1197</v>
      </c>
      <c r="AG26" s="18">
        <v>434</v>
      </c>
      <c r="AH26" s="19">
        <f t="shared" ref="AH26:AH32" si="42" xml:space="preserve"> AF26/AD26</f>
        <v>0.11604459524963645</v>
      </c>
      <c r="AI26" s="20">
        <f t="shared" ref="AI26:AI32" si="43" xml:space="preserve"> AG26/AE26</f>
        <v>0.12368196067255628</v>
      </c>
      <c r="AJ26" s="21">
        <f t="shared" si="34"/>
        <v>-7.6373654229198312E-3</v>
      </c>
      <c r="AK26" s="17">
        <v>10836</v>
      </c>
      <c r="AL26" s="18">
        <v>3710</v>
      </c>
      <c r="AM26" s="18">
        <v>1233</v>
      </c>
      <c r="AN26" s="18">
        <v>135</v>
      </c>
      <c r="AO26" s="19">
        <f t="shared" ref="AO26:AO32" si="44" xml:space="preserve"> AM26/AK26</f>
        <v>0.11378737541528239</v>
      </c>
      <c r="AP26" s="20">
        <f t="shared" ref="AP26:AP32" si="45" xml:space="preserve"> AN26/AL26</f>
        <v>3.638814016172507E-2</v>
      </c>
      <c r="AQ26" s="33">
        <f t="shared" ref="AQ26:AQ32" si="46">AO26-AP26</f>
        <v>7.7399235253557325E-2</v>
      </c>
    </row>
    <row r="27" spans="1:43" x14ac:dyDescent="0.15">
      <c r="A27" s="7" t="s">
        <v>24</v>
      </c>
      <c r="B27" s="17">
        <v>4218</v>
      </c>
      <c r="C27" s="18">
        <v>566</v>
      </c>
      <c r="D27" s="18">
        <v>881</v>
      </c>
      <c r="E27" s="18">
        <v>72</v>
      </c>
      <c r="F27" s="19">
        <f t="shared" si="22"/>
        <v>0.20886676149834044</v>
      </c>
      <c r="G27" s="20">
        <f t="shared" si="23"/>
        <v>0.12720848056537101</v>
      </c>
      <c r="H27" s="21">
        <f>F27-G27</f>
        <v>8.1658280932969424E-2</v>
      </c>
      <c r="I27" s="17">
        <v>4416</v>
      </c>
      <c r="J27" s="18">
        <v>640</v>
      </c>
      <c r="K27" s="18">
        <v>871</v>
      </c>
      <c r="L27" s="18">
        <v>94</v>
      </c>
      <c r="M27" s="19">
        <f t="shared" si="25"/>
        <v>0.19723731884057971</v>
      </c>
      <c r="N27" s="20">
        <f t="shared" si="26"/>
        <v>0.14687500000000001</v>
      </c>
      <c r="O27" s="21">
        <f>M27-N27</f>
        <v>5.0362318840579706E-2</v>
      </c>
      <c r="P27" s="17">
        <v>4276</v>
      </c>
      <c r="Q27" s="18">
        <v>571</v>
      </c>
      <c r="R27" s="18">
        <v>1065</v>
      </c>
      <c r="S27" s="18">
        <v>93</v>
      </c>
      <c r="T27" s="19">
        <f t="shared" si="28"/>
        <v>0.24906454630495792</v>
      </c>
      <c r="U27" s="20">
        <f t="shared" si="29"/>
        <v>0.1628721541155867</v>
      </c>
      <c r="V27" s="21">
        <f>T27-U27</f>
        <v>8.619239218937122E-2</v>
      </c>
      <c r="W27" s="17">
        <v>4101</v>
      </c>
      <c r="X27" s="18">
        <v>562</v>
      </c>
      <c r="Y27" s="18">
        <v>1013</v>
      </c>
      <c r="Z27" s="18">
        <v>119</v>
      </c>
      <c r="AA27" s="19">
        <f t="shared" si="40"/>
        <v>0.24701292367715191</v>
      </c>
      <c r="AB27" s="20">
        <f t="shared" si="41"/>
        <v>0.21174377224199289</v>
      </c>
      <c r="AC27" s="21">
        <f>AA27-AB27</f>
        <v>3.5269151435159019E-2</v>
      </c>
      <c r="AD27" s="17">
        <v>4366</v>
      </c>
      <c r="AE27" s="18">
        <v>566</v>
      </c>
      <c r="AF27" s="18">
        <v>1040</v>
      </c>
      <c r="AG27" s="18">
        <v>94</v>
      </c>
      <c r="AH27" s="19">
        <f t="shared" si="42"/>
        <v>0.23820430600091616</v>
      </c>
      <c r="AI27" s="20">
        <f t="shared" si="43"/>
        <v>0.16607773851590105</v>
      </c>
      <c r="AJ27" s="21">
        <f>AH27-AI27</f>
        <v>7.2126567485015114E-2</v>
      </c>
      <c r="AK27" s="17">
        <v>4225</v>
      </c>
      <c r="AL27" s="18">
        <v>446</v>
      </c>
      <c r="AM27" s="18">
        <v>1148</v>
      </c>
      <c r="AN27" s="18">
        <v>84</v>
      </c>
      <c r="AO27" s="19">
        <f t="shared" si="44"/>
        <v>0.27171597633136096</v>
      </c>
      <c r="AP27" s="20">
        <f t="shared" si="45"/>
        <v>0.18834080717488788</v>
      </c>
      <c r="AQ27" s="33">
        <f t="shared" si="46"/>
        <v>8.3375169156473083E-2</v>
      </c>
    </row>
    <row r="28" spans="1:43" x14ac:dyDescent="0.15">
      <c r="A28" s="7" t="s">
        <v>25</v>
      </c>
      <c r="B28" s="17">
        <v>3133</v>
      </c>
      <c r="C28" s="18">
        <v>723</v>
      </c>
      <c r="D28" s="18">
        <v>572</v>
      </c>
      <c r="E28" s="18">
        <v>102</v>
      </c>
      <c r="F28" s="19">
        <f t="shared" si="22"/>
        <v>0.18257261410788381</v>
      </c>
      <c r="G28" s="20">
        <f t="shared" si="23"/>
        <v>0.14107883817427386</v>
      </c>
      <c r="H28" s="21">
        <f t="shared" ref="H28:H32" si="47">F28-G28</f>
        <v>4.149377593360995E-2</v>
      </c>
      <c r="I28" s="17">
        <v>3332</v>
      </c>
      <c r="J28" s="18">
        <v>715</v>
      </c>
      <c r="K28" s="18">
        <v>677</v>
      </c>
      <c r="L28" s="18">
        <v>112</v>
      </c>
      <c r="M28" s="19">
        <f t="shared" si="25"/>
        <v>0.20318127250900361</v>
      </c>
      <c r="N28" s="20">
        <f t="shared" si="26"/>
        <v>0.15664335664335666</v>
      </c>
      <c r="O28" s="21">
        <f t="shared" ref="O28:O32" si="48">M28-N28</f>
        <v>4.6537915865646956E-2</v>
      </c>
      <c r="P28" s="17">
        <v>3291</v>
      </c>
      <c r="Q28" s="18">
        <v>715</v>
      </c>
      <c r="R28" s="18">
        <v>702</v>
      </c>
      <c r="S28" s="18">
        <v>137</v>
      </c>
      <c r="T28" s="19">
        <f t="shared" si="28"/>
        <v>0.21330902461257975</v>
      </c>
      <c r="U28" s="20">
        <f t="shared" si="29"/>
        <v>0.1916083916083916</v>
      </c>
      <c r="V28" s="21">
        <f t="shared" ref="V28:V32" si="49">T28-U28</f>
        <v>2.1700633004188147E-2</v>
      </c>
      <c r="W28" s="17">
        <v>3326</v>
      </c>
      <c r="X28" s="18">
        <v>691</v>
      </c>
      <c r="Y28" s="18">
        <v>677</v>
      </c>
      <c r="Z28" s="18">
        <v>145</v>
      </c>
      <c r="AA28" s="19">
        <f t="shared" si="40"/>
        <v>0.20354780517137702</v>
      </c>
      <c r="AB28" s="20">
        <f t="shared" si="41"/>
        <v>0.20984081041968161</v>
      </c>
      <c r="AC28" s="21">
        <f>AA28-AB28</f>
        <v>-6.2930052483045895E-3</v>
      </c>
      <c r="AD28" s="17">
        <v>3388</v>
      </c>
      <c r="AE28" s="18">
        <v>671</v>
      </c>
      <c r="AF28" s="18">
        <v>757</v>
      </c>
      <c r="AG28" s="18">
        <v>111</v>
      </c>
      <c r="AH28" s="19">
        <f t="shared" si="42"/>
        <v>0.22343565525383707</v>
      </c>
      <c r="AI28" s="20">
        <f t="shared" si="43"/>
        <v>0.16542473919523099</v>
      </c>
      <c r="AJ28" s="21">
        <f>AH28-AI28</f>
        <v>5.8010916058606088E-2</v>
      </c>
      <c r="AK28" s="17">
        <v>3094</v>
      </c>
      <c r="AL28" s="18">
        <v>568</v>
      </c>
      <c r="AM28" s="18">
        <v>824</v>
      </c>
      <c r="AN28" s="18">
        <v>143</v>
      </c>
      <c r="AO28" s="19">
        <f t="shared" si="44"/>
        <v>0.26632191338073691</v>
      </c>
      <c r="AP28" s="20">
        <f t="shared" si="45"/>
        <v>0.25176056338028169</v>
      </c>
      <c r="AQ28" s="33">
        <f t="shared" si="46"/>
        <v>1.456135000045522E-2</v>
      </c>
    </row>
    <row r="29" spans="1:43" x14ac:dyDescent="0.15">
      <c r="A29" s="7" t="s">
        <v>26</v>
      </c>
      <c r="B29" s="17">
        <v>3704</v>
      </c>
      <c r="C29" s="18">
        <v>1129</v>
      </c>
      <c r="D29" s="18">
        <v>962</v>
      </c>
      <c r="E29" s="18">
        <v>162</v>
      </c>
      <c r="F29" s="19">
        <f t="shared" si="22"/>
        <v>0.25971922246220303</v>
      </c>
      <c r="G29" s="20">
        <f t="shared" si="23"/>
        <v>0.14348981399468555</v>
      </c>
      <c r="H29" s="21">
        <f t="shared" si="47"/>
        <v>0.11622940846751748</v>
      </c>
      <c r="I29" s="17">
        <v>3764</v>
      </c>
      <c r="J29" s="18">
        <v>1220</v>
      </c>
      <c r="K29" s="18">
        <v>874</v>
      </c>
      <c r="L29" s="18">
        <v>187</v>
      </c>
      <c r="M29" s="19">
        <f t="shared" si="25"/>
        <v>0.23219978746014877</v>
      </c>
      <c r="N29" s="20">
        <f t="shared" si="26"/>
        <v>0.15327868852459017</v>
      </c>
      <c r="O29" s="21">
        <f t="shared" si="48"/>
        <v>7.8921098935558598E-2</v>
      </c>
      <c r="P29" s="17">
        <v>3702</v>
      </c>
      <c r="Q29" s="18">
        <v>1319</v>
      </c>
      <c r="R29" s="18">
        <v>1080</v>
      </c>
      <c r="S29" s="18">
        <v>264</v>
      </c>
      <c r="T29" s="19">
        <f t="shared" si="28"/>
        <v>0.29173419773095621</v>
      </c>
      <c r="U29" s="20">
        <f t="shared" si="29"/>
        <v>0.2001516300227445</v>
      </c>
      <c r="V29" s="21">
        <f t="shared" si="49"/>
        <v>9.1582567708211715E-2</v>
      </c>
      <c r="W29" s="17">
        <v>4123</v>
      </c>
      <c r="X29" s="18">
        <v>1328</v>
      </c>
      <c r="Y29" s="18">
        <v>1078</v>
      </c>
      <c r="Z29" s="18">
        <v>234</v>
      </c>
      <c r="AA29" s="19">
        <f t="shared" si="40"/>
        <v>0.26146010186757218</v>
      </c>
      <c r="AB29" s="20">
        <f t="shared" si="41"/>
        <v>0.17620481927710843</v>
      </c>
      <c r="AC29" s="21">
        <f t="shared" ref="AC29:AC32" si="50">AA29-AB29</f>
        <v>8.5255282590463749E-2</v>
      </c>
      <c r="AD29" s="17">
        <v>4161</v>
      </c>
      <c r="AE29" s="18">
        <v>1216</v>
      </c>
      <c r="AF29" s="18">
        <v>1088</v>
      </c>
      <c r="AG29" s="18">
        <v>210</v>
      </c>
      <c r="AH29" s="19">
        <f t="shared" si="42"/>
        <v>0.26147560682528237</v>
      </c>
      <c r="AI29" s="20">
        <f t="shared" si="43"/>
        <v>0.17269736842105263</v>
      </c>
      <c r="AJ29" s="21">
        <f t="shared" ref="AJ29:AJ32" si="51">AH29-AI29</f>
        <v>8.8778238404229742E-2</v>
      </c>
      <c r="AK29" s="17">
        <v>4212</v>
      </c>
      <c r="AL29" s="18">
        <v>1311</v>
      </c>
      <c r="AM29" s="18">
        <v>1068</v>
      </c>
      <c r="AN29" s="18">
        <v>199</v>
      </c>
      <c r="AO29" s="19">
        <f t="shared" si="44"/>
        <v>0.25356125356125359</v>
      </c>
      <c r="AP29" s="20">
        <f t="shared" si="45"/>
        <v>0.15179252479023647</v>
      </c>
      <c r="AQ29" s="33">
        <f t="shared" si="46"/>
        <v>0.10176872877101711</v>
      </c>
    </row>
    <row r="30" spans="1:43" x14ac:dyDescent="0.15">
      <c r="A30" s="7" t="s">
        <v>27</v>
      </c>
      <c r="B30" s="17">
        <v>9651</v>
      </c>
      <c r="C30" s="18">
        <v>4807</v>
      </c>
      <c r="D30" s="18">
        <v>796</v>
      </c>
      <c r="E30" s="18">
        <v>306</v>
      </c>
      <c r="F30" s="19">
        <f t="shared" si="22"/>
        <v>8.2478499637343286E-2</v>
      </c>
      <c r="G30" s="20">
        <f t="shared" si="23"/>
        <v>6.3657166631995013E-2</v>
      </c>
      <c r="H30" s="21">
        <f t="shared" si="47"/>
        <v>1.8821333005348273E-2</v>
      </c>
      <c r="I30" s="17">
        <v>9244</v>
      </c>
      <c r="J30" s="18">
        <v>4687</v>
      </c>
      <c r="K30" s="18">
        <v>840</v>
      </c>
      <c r="L30" s="18">
        <v>392</v>
      </c>
      <c r="M30" s="19">
        <f t="shared" si="25"/>
        <v>9.0869753353526608E-2</v>
      </c>
      <c r="N30" s="20">
        <f t="shared" si="26"/>
        <v>8.3635587796031571E-2</v>
      </c>
      <c r="O30" s="21">
        <f t="shared" si="48"/>
        <v>7.234165557495037E-3</v>
      </c>
      <c r="P30" s="17">
        <v>8241</v>
      </c>
      <c r="Q30" s="18">
        <v>4200</v>
      </c>
      <c r="R30" s="18">
        <v>907</v>
      </c>
      <c r="S30" s="18">
        <v>382</v>
      </c>
      <c r="T30" s="19">
        <f t="shared" si="28"/>
        <v>0.11005945880354326</v>
      </c>
      <c r="U30" s="20">
        <f t="shared" si="29"/>
        <v>9.0952380952380951E-2</v>
      </c>
      <c r="V30" s="21">
        <f t="shared" si="49"/>
        <v>1.9107077851162307E-2</v>
      </c>
      <c r="W30" s="17">
        <v>8608</v>
      </c>
      <c r="X30" s="18">
        <v>4238</v>
      </c>
      <c r="Y30" s="18">
        <v>970</v>
      </c>
      <c r="Z30" s="18">
        <v>427</v>
      </c>
      <c r="AA30" s="19">
        <f t="shared" si="40"/>
        <v>0.11268587360594795</v>
      </c>
      <c r="AB30" s="20">
        <f t="shared" si="41"/>
        <v>0.10075507314771119</v>
      </c>
      <c r="AC30" s="21">
        <f t="shared" si="50"/>
        <v>1.1930800458236759E-2</v>
      </c>
      <c r="AD30" s="17">
        <v>9233</v>
      </c>
      <c r="AE30" s="18">
        <v>4356</v>
      </c>
      <c r="AF30" s="18">
        <v>1046</v>
      </c>
      <c r="AG30" s="18">
        <v>362</v>
      </c>
      <c r="AH30" s="19">
        <f t="shared" si="42"/>
        <v>0.11328928842196469</v>
      </c>
      <c r="AI30" s="20">
        <f t="shared" si="43"/>
        <v>8.3103764921946738E-2</v>
      </c>
      <c r="AJ30" s="21">
        <f t="shared" si="51"/>
        <v>3.0185523500017949E-2</v>
      </c>
      <c r="AK30" s="17">
        <v>9681</v>
      </c>
      <c r="AL30" s="18">
        <v>4601</v>
      </c>
      <c r="AM30" s="18">
        <v>937</v>
      </c>
      <c r="AN30" s="18">
        <v>392</v>
      </c>
      <c r="AO30" s="19">
        <f t="shared" si="44"/>
        <v>9.6787521950211758E-2</v>
      </c>
      <c r="AP30" s="20">
        <f t="shared" si="45"/>
        <v>8.5198869810910668E-2</v>
      </c>
      <c r="AQ30" s="33">
        <f t="shared" si="46"/>
        <v>1.1588652139301089E-2</v>
      </c>
    </row>
    <row r="31" spans="1:43" x14ac:dyDescent="0.15">
      <c r="A31" s="7" t="s">
        <v>28</v>
      </c>
      <c r="B31" s="17">
        <v>5906</v>
      </c>
      <c r="C31" s="18">
        <v>2911</v>
      </c>
      <c r="D31" s="18">
        <v>656</v>
      </c>
      <c r="E31" s="18">
        <v>305</v>
      </c>
      <c r="F31" s="19">
        <f t="shared" si="22"/>
        <v>0.1110734845919404</v>
      </c>
      <c r="G31" s="20">
        <f t="shared" si="23"/>
        <v>0.10477499141188595</v>
      </c>
      <c r="H31" s="21">
        <f t="shared" si="47"/>
        <v>6.2984931800544458E-3</v>
      </c>
      <c r="I31" s="17">
        <v>5431</v>
      </c>
      <c r="J31" s="18">
        <v>2794</v>
      </c>
      <c r="K31" s="18">
        <v>767</v>
      </c>
      <c r="L31" s="18">
        <v>384</v>
      </c>
      <c r="M31" s="19">
        <f t="shared" si="25"/>
        <v>0.14122629350027618</v>
      </c>
      <c r="N31" s="20">
        <f t="shared" si="26"/>
        <v>0.13743736578382248</v>
      </c>
      <c r="O31" s="21">
        <f t="shared" si="48"/>
        <v>3.7889277164536994E-3</v>
      </c>
      <c r="P31" s="17">
        <v>4820</v>
      </c>
      <c r="Q31" s="18">
        <v>2617</v>
      </c>
      <c r="R31" s="18">
        <v>779</v>
      </c>
      <c r="S31" s="18">
        <v>414</v>
      </c>
      <c r="T31" s="19">
        <f t="shared" si="28"/>
        <v>0.1616182572614108</v>
      </c>
      <c r="U31" s="20">
        <f t="shared" si="29"/>
        <v>0.15819640810087887</v>
      </c>
      <c r="V31" s="21">
        <f t="shared" si="49"/>
        <v>3.4218491605319257E-3</v>
      </c>
      <c r="W31" s="17">
        <v>4359</v>
      </c>
      <c r="X31" s="18">
        <v>2427</v>
      </c>
      <c r="Y31" s="18">
        <v>675</v>
      </c>
      <c r="Z31" s="18">
        <v>387</v>
      </c>
      <c r="AA31" s="19">
        <f t="shared" si="40"/>
        <v>0.15485203028217481</v>
      </c>
      <c r="AB31" s="20">
        <f t="shared" si="41"/>
        <v>0.15945611866501855</v>
      </c>
      <c r="AC31" s="21">
        <f t="shared" si="50"/>
        <v>-4.6040883828437351E-3</v>
      </c>
      <c r="AD31" s="17">
        <v>4643</v>
      </c>
      <c r="AE31" s="18">
        <v>2606</v>
      </c>
      <c r="AF31" s="18">
        <v>624</v>
      </c>
      <c r="AG31" s="18">
        <v>338</v>
      </c>
      <c r="AH31" s="19">
        <f t="shared" si="42"/>
        <v>0.1343958647426233</v>
      </c>
      <c r="AI31" s="20">
        <f t="shared" si="43"/>
        <v>0.12970069071373752</v>
      </c>
      <c r="AJ31" s="21">
        <f t="shared" si="51"/>
        <v>4.6951740288857791E-3</v>
      </c>
      <c r="AK31" s="17">
        <v>4477</v>
      </c>
      <c r="AL31" s="18">
        <v>2565</v>
      </c>
      <c r="AM31" s="18">
        <v>669</v>
      </c>
      <c r="AN31" s="18">
        <v>336</v>
      </c>
      <c r="AO31" s="19">
        <f t="shared" si="44"/>
        <v>0.14943042215769489</v>
      </c>
      <c r="AP31" s="20">
        <f t="shared" si="45"/>
        <v>0.13099415204678364</v>
      </c>
      <c r="AQ31" s="33">
        <f t="shared" si="46"/>
        <v>1.8436270110911257E-2</v>
      </c>
    </row>
    <row r="32" spans="1:43" x14ac:dyDescent="0.15">
      <c r="A32" s="7" t="s">
        <v>17</v>
      </c>
      <c r="B32" s="17">
        <v>2899</v>
      </c>
      <c r="C32" s="18">
        <v>1110</v>
      </c>
      <c r="D32" s="18">
        <v>359</v>
      </c>
      <c r="E32" s="18">
        <v>115</v>
      </c>
      <c r="F32" s="19">
        <f t="shared" si="22"/>
        <v>0.12383580545015523</v>
      </c>
      <c r="G32" s="20">
        <f t="shared" si="23"/>
        <v>0.1036036036036036</v>
      </c>
      <c r="H32" s="21">
        <f t="shared" si="47"/>
        <v>2.0232201846551626E-2</v>
      </c>
      <c r="I32" s="17">
        <v>2753</v>
      </c>
      <c r="J32" s="18">
        <v>1081</v>
      </c>
      <c r="K32" s="18">
        <v>440</v>
      </c>
      <c r="L32" s="18">
        <v>140</v>
      </c>
      <c r="M32" s="19">
        <f t="shared" si="25"/>
        <v>0.15982564475118052</v>
      </c>
      <c r="N32" s="20">
        <f t="shared" si="26"/>
        <v>0.12950971322849214</v>
      </c>
      <c r="O32" s="21">
        <f t="shared" si="48"/>
        <v>3.0315931522688383E-2</v>
      </c>
      <c r="P32" s="17">
        <v>2420</v>
      </c>
      <c r="Q32" s="18">
        <v>1008</v>
      </c>
      <c r="R32" s="18">
        <v>507</v>
      </c>
      <c r="S32" s="18">
        <v>170</v>
      </c>
      <c r="T32" s="19">
        <f t="shared" si="28"/>
        <v>0.20950413223140496</v>
      </c>
      <c r="U32" s="20">
        <f t="shared" si="29"/>
        <v>0.16865079365079366</v>
      </c>
      <c r="V32" s="21">
        <f t="shared" si="49"/>
        <v>4.0853338580611298E-2</v>
      </c>
      <c r="W32" s="17">
        <v>2368</v>
      </c>
      <c r="X32" s="18">
        <v>955</v>
      </c>
      <c r="Y32" s="18">
        <v>491</v>
      </c>
      <c r="Z32" s="18">
        <v>168</v>
      </c>
      <c r="AA32" s="19">
        <f t="shared" si="40"/>
        <v>0.20734797297297297</v>
      </c>
      <c r="AB32" s="20">
        <f t="shared" si="41"/>
        <v>0.17591623036649215</v>
      </c>
      <c r="AC32" s="21">
        <f t="shared" si="50"/>
        <v>3.1431742606480823E-2</v>
      </c>
      <c r="AD32" s="17">
        <v>2686</v>
      </c>
      <c r="AE32" s="18">
        <v>1010</v>
      </c>
      <c r="AF32" s="18">
        <v>439</v>
      </c>
      <c r="AG32" s="18">
        <v>149</v>
      </c>
      <c r="AH32" s="19">
        <f t="shared" si="42"/>
        <v>0.16344005956813104</v>
      </c>
      <c r="AI32" s="20">
        <f t="shared" si="43"/>
        <v>0.14752475247524752</v>
      </c>
      <c r="AJ32" s="21">
        <f t="shared" si="51"/>
        <v>1.5915307092883524E-2</v>
      </c>
      <c r="AK32" s="17">
        <v>2419</v>
      </c>
      <c r="AL32" s="18">
        <v>1017</v>
      </c>
      <c r="AM32" s="18">
        <v>449</v>
      </c>
      <c r="AN32" s="18">
        <v>191</v>
      </c>
      <c r="AO32" s="19">
        <f t="shared" si="44"/>
        <v>0.18561389003720546</v>
      </c>
      <c r="AP32" s="20">
        <f t="shared" si="45"/>
        <v>0.18780727630285152</v>
      </c>
      <c r="AQ32" s="33">
        <f t="shared" si="46"/>
        <v>-2.1933862656460523E-3</v>
      </c>
    </row>
    <row r="33" spans="1:43" x14ac:dyDescent="0.15">
      <c r="A33" s="7" t="s">
        <v>29</v>
      </c>
      <c r="B33" s="17">
        <v>1254</v>
      </c>
      <c r="C33" s="18">
        <v>1495</v>
      </c>
      <c r="D33" s="18">
        <v>230</v>
      </c>
      <c r="E33" s="18">
        <v>308</v>
      </c>
      <c r="F33" s="19">
        <f t="shared" si="22"/>
        <v>0.18341307814992025</v>
      </c>
      <c r="G33" s="20">
        <f t="shared" si="23"/>
        <v>0.20602006688963212</v>
      </c>
      <c r="H33" s="21">
        <f t="shared" si="24"/>
        <v>-2.260698873971187E-2</v>
      </c>
      <c r="I33" s="17">
        <v>1623</v>
      </c>
      <c r="J33" s="18">
        <v>1885</v>
      </c>
      <c r="K33" s="18">
        <v>247</v>
      </c>
      <c r="L33" s="18">
        <v>341</v>
      </c>
      <c r="M33" s="19">
        <f t="shared" si="25"/>
        <v>0.15218730745532963</v>
      </c>
      <c r="N33" s="20">
        <f t="shared" si="26"/>
        <v>0.18090185676392573</v>
      </c>
      <c r="O33" s="21">
        <f t="shared" si="27"/>
        <v>-2.8714549308596099E-2</v>
      </c>
      <c r="P33" s="17">
        <v>1649</v>
      </c>
      <c r="Q33" s="18">
        <v>1882</v>
      </c>
      <c r="R33" s="18">
        <v>391</v>
      </c>
      <c r="S33" s="18">
        <v>431</v>
      </c>
      <c r="T33" s="19">
        <f t="shared" si="28"/>
        <v>0.23711340206185566</v>
      </c>
      <c r="U33" s="20">
        <f t="shared" si="29"/>
        <v>0.22901168969181721</v>
      </c>
      <c r="V33" s="21">
        <f t="shared" si="30"/>
        <v>8.1017123700384552E-3</v>
      </c>
      <c r="W33" s="17">
        <v>1748</v>
      </c>
      <c r="X33" s="18">
        <v>2075</v>
      </c>
      <c r="Y33" s="18">
        <v>427</v>
      </c>
      <c r="Z33" s="18">
        <v>460</v>
      </c>
      <c r="AA33" s="19">
        <f t="shared" si="40"/>
        <v>0.24427917620137299</v>
      </c>
      <c r="AB33" s="20">
        <f t="shared" si="41"/>
        <v>0.22168674698795179</v>
      </c>
      <c r="AC33" s="21">
        <f t="shared" si="33"/>
        <v>2.2592429213421195E-2</v>
      </c>
      <c r="AD33" s="17">
        <v>1797</v>
      </c>
      <c r="AE33" s="18">
        <v>1917</v>
      </c>
      <c r="AF33" s="18">
        <v>424</v>
      </c>
      <c r="AG33" s="18">
        <v>423</v>
      </c>
      <c r="AH33" s="19">
        <f t="shared" ref="AH33" si="52" xml:space="preserve"> AF33/AD33</f>
        <v>0.23594880356149137</v>
      </c>
      <c r="AI33" s="20">
        <f t="shared" ref="AI33" si="53" xml:space="preserve"> AG33/AE33</f>
        <v>0.22065727699530516</v>
      </c>
      <c r="AJ33" s="21">
        <f t="shared" si="34"/>
        <v>1.5291526566186209E-2</v>
      </c>
      <c r="AK33" s="17">
        <v>2092</v>
      </c>
      <c r="AL33" s="18">
        <v>2201</v>
      </c>
      <c r="AM33" s="18">
        <v>414</v>
      </c>
      <c r="AN33" s="18">
        <v>412</v>
      </c>
      <c r="AO33" s="19">
        <f t="shared" ref="AO33" si="54" xml:space="preserve"> AM33/AK33</f>
        <v>0.19789674952198852</v>
      </c>
      <c r="AP33" s="20">
        <f t="shared" ref="AP33" si="55" xml:space="preserve"> AN33/AL33</f>
        <v>0.18718764198091775</v>
      </c>
      <c r="AQ33" s="33">
        <f t="shared" si="36"/>
        <v>1.0709107541070767E-2</v>
      </c>
    </row>
    <row r="34" spans="1:43" ht="6.75" customHeight="1" x14ac:dyDescent="0.15">
      <c r="A34" s="22"/>
      <c r="B34" s="22"/>
      <c r="C34" s="23"/>
      <c r="D34" s="23"/>
      <c r="E34" s="23"/>
      <c r="F34" s="24"/>
      <c r="G34" s="25"/>
      <c r="H34" s="21"/>
      <c r="I34" s="22"/>
      <c r="J34" s="23"/>
      <c r="K34" s="23"/>
      <c r="L34" s="23"/>
      <c r="M34" s="24"/>
      <c r="N34" s="25"/>
      <c r="O34" s="21"/>
      <c r="P34" s="22"/>
      <c r="Q34" s="23"/>
      <c r="R34" s="23"/>
      <c r="S34" s="23"/>
      <c r="T34" s="24"/>
      <c r="U34" s="25"/>
      <c r="V34" s="21"/>
      <c r="W34" s="22"/>
      <c r="X34" s="23"/>
      <c r="Y34" s="23"/>
      <c r="Z34" s="23"/>
      <c r="AA34" s="24"/>
      <c r="AB34" s="25"/>
      <c r="AC34" s="21"/>
      <c r="AD34" s="22"/>
      <c r="AE34" s="23"/>
      <c r="AF34" s="23"/>
      <c r="AG34" s="23"/>
      <c r="AH34" s="24"/>
      <c r="AI34" s="25"/>
      <c r="AJ34" s="21"/>
      <c r="AK34" s="22"/>
      <c r="AL34" s="23"/>
      <c r="AM34" s="23"/>
      <c r="AN34" s="23"/>
      <c r="AO34" s="24"/>
      <c r="AP34" s="25"/>
      <c r="AQ34" s="33"/>
    </row>
    <row r="35" spans="1:43" ht="14.25" thickBot="1" x14ac:dyDescent="0.2">
      <c r="A35" s="26" t="s">
        <v>12</v>
      </c>
      <c r="B35" s="27">
        <f>SUM(B21:B33)</f>
        <v>76233</v>
      </c>
      <c r="C35" s="28">
        <f>SUM(C21:C33)</f>
        <v>40976</v>
      </c>
      <c r="D35" s="28">
        <f>SUM(D21:D33)</f>
        <v>9392</v>
      </c>
      <c r="E35" s="28">
        <f>SUM(E21:E33)</f>
        <v>4275</v>
      </c>
      <c r="F35" s="29">
        <f t="shared" ref="F35" si="56" xml:space="preserve"> D35/B35</f>
        <v>0.12320123830886887</v>
      </c>
      <c r="G35" s="30">
        <f t="shared" ref="G35" si="57" xml:space="preserve"> E35/C35</f>
        <v>0.10432936352987114</v>
      </c>
      <c r="H35" s="31">
        <f t="shared" ref="H35" si="58">F35-G35</f>
        <v>1.8871874778997724E-2</v>
      </c>
      <c r="I35" s="27">
        <f>SUM(I21:I33)</f>
        <v>74152</v>
      </c>
      <c r="J35" s="28">
        <f>SUM(J21:J33)</f>
        <v>40831</v>
      </c>
      <c r="K35" s="28">
        <f>SUM(K21:K33)</f>
        <v>10456</v>
      </c>
      <c r="L35" s="28">
        <f>SUM(L21:L33)</f>
        <v>5384</v>
      </c>
      <c r="M35" s="29">
        <f t="shared" ref="M35" si="59" xml:space="preserve"> K35/I35</f>
        <v>0.14100765994174128</v>
      </c>
      <c r="N35" s="30">
        <f t="shared" ref="N35" si="60" xml:space="preserve"> L35/J35</f>
        <v>0.13186059611569639</v>
      </c>
      <c r="O35" s="31">
        <f t="shared" ref="O35" si="61">M35-N35</f>
        <v>9.1470638260448822E-3</v>
      </c>
      <c r="P35" s="27">
        <f>SUM(P21:P33)</f>
        <v>70048</v>
      </c>
      <c r="Q35" s="28">
        <f>SUM(Q21:Q33)</f>
        <v>37991</v>
      </c>
      <c r="R35" s="28">
        <f>SUM(R21:R33)</f>
        <v>11817</v>
      </c>
      <c r="S35" s="28">
        <f>SUM(S21:S33)</f>
        <v>5724</v>
      </c>
      <c r="T35" s="29">
        <f t="shared" ref="T35" si="62" xml:space="preserve"> R35/P35</f>
        <v>0.1686986066697122</v>
      </c>
      <c r="U35" s="30">
        <f t="shared" ref="U35" si="63" xml:space="preserve"> S35/Q35</f>
        <v>0.15066726329920244</v>
      </c>
      <c r="V35" s="31">
        <f t="shared" ref="V35" si="64">T35-U35</f>
        <v>1.8031343370509767E-2</v>
      </c>
      <c r="W35" s="27">
        <f>SUM(W21:W33)</f>
        <v>67962</v>
      </c>
      <c r="X35" s="28">
        <f>SUM(X21:X33)</f>
        <v>35542</v>
      </c>
      <c r="Y35" s="28">
        <f>SUM(Y21:Y33)</f>
        <v>11510</v>
      </c>
      <c r="Z35" s="28">
        <f>SUM(Z21:Z33)</f>
        <v>5860</v>
      </c>
      <c r="AA35" s="29">
        <f t="shared" ref="AA35" si="65" xml:space="preserve"> Y35/W35</f>
        <v>0.16935934787086901</v>
      </c>
      <c r="AB35" s="30">
        <f t="shared" ref="AB35" si="66" xml:space="preserve"> Z35/X35</f>
        <v>0.16487535873051601</v>
      </c>
      <c r="AC35" s="31">
        <f t="shared" ref="AC35" si="67">AA35-AB35</f>
        <v>4.4839891403530008E-3</v>
      </c>
      <c r="AD35" s="27">
        <f>SUM(AD21:AD33)</f>
        <v>70369</v>
      </c>
      <c r="AE35" s="28">
        <f>SUM(AE21:AE33)</f>
        <v>35055</v>
      </c>
      <c r="AF35" s="28">
        <f>SUM(AF21:AF33)</f>
        <v>11666</v>
      </c>
      <c r="AG35" s="28">
        <f>SUM(AG21:AG33)</f>
        <v>5531</v>
      </c>
      <c r="AH35" s="29">
        <f t="shared" ref="AH35" si="68" xml:space="preserve"> AF35/AD35</f>
        <v>0.16578322841023746</v>
      </c>
      <c r="AI35" s="30">
        <f t="shared" ref="AI35" si="69" xml:space="preserve"> AG35/AE35</f>
        <v>0.15778063043788332</v>
      </c>
      <c r="AJ35" s="31">
        <f t="shared" ref="AJ35" si="70">AH35-AI35</f>
        <v>8.0025979723541418E-3</v>
      </c>
      <c r="AK35" s="27">
        <f>SUM(AK21:AK33)</f>
        <v>70528</v>
      </c>
      <c r="AL35" s="28">
        <f>SUM(AL21:AL33)</f>
        <v>35670</v>
      </c>
      <c r="AM35" s="28">
        <f>SUM(AM21:AM33)</f>
        <v>11720</v>
      </c>
      <c r="AN35" s="28">
        <f>SUM(AN21:AN33)</f>
        <v>5404</v>
      </c>
      <c r="AO35" s="29">
        <f t="shared" ref="AO35" si="71" xml:space="preserve"> AM35/AK35</f>
        <v>0.16617513611615245</v>
      </c>
      <c r="AP35" s="30">
        <f t="shared" ref="AP35" si="72" xml:space="preserve"> AN35/AL35</f>
        <v>0.15149985982618447</v>
      </c>
      <c r="AQ35" s="34">
        <f t="shared" ref="AQ35" si="73">AO35-AP35</f>
        <v>1.4675276289967981E-2</v>
      </c>
    </row>
  </sheetData>
  <mergeCells count="50">
    <mergeCell ref="AD19:AE19"/>
    <mergeCell ref="AF19:AG19"/>
    <mergeCell ref="AH19:AI19"/>
    <mergeCell ref="AK19:AL19"/>
    <mergeCell ref="AM19:AN19"/>
    <mergeCell ref="AO19:AP19"/>
    <mergeCell ref="P19:Q19"/>
    <mergeCell ref="R19:S19"/>
    <mergeCell ref="T19:U19"/>
    <mergeCell ref="W19:X19"/>
    <mergeCell ref="Y19:Z19"/>
    <mergeCell ref="AA19:AB19"/>
    <mergeCell ref="B19:C19"/>
    <mergeCell ref="D19:E19"/>
    <mergeCell ref="F19:G19"/>
    <mergeCell ref="I19:J19"/>
    <mergeCell ref="K19:L19"/>
    <mergeCell ref="M19:N19"/>
    <mergeCell ref="B18:H18"/>
    <mergeCell ref="I18:O18"/>
    <mergeCell ref="P18:U18"/>
    <mergeCell ref="W18:AC18"/>
    <mergeCell ref="AD18:AJ18"/>
    <mergeCell ref="AK18:AQ18"/>
    <mergeCell ref="A17:S17"/>
    <mergeCell ref="AF3:AG3"/>
    <mergeCell ref="AH3:AI3"/>
    <mergeCell ref="AK3:AL3"/>
    <mergeCell ref="AM3:AN3"/>
    <mergeCell ref="AO3:AP3"/>
    <mergeCell ref="R3:S3"/>
    <mergeCell ref="T3:U3"/>
    <mergeCell ref="W3:X3"/>
    <mergeCell ref="Y3:Z3"/>
    <mergeCell ref="AA3:AB3"/>
    <mergeCell ref="AD3:AE3"/>
    <mergeCell ref="AK2:AQ2"/>
    <mergeCell ref="B3:C3"/>
    <mergeCell ref="D3:E3"/>
    <mergeCell ref="F3:G3"/>
    <mergeCell ref="I3:J3"/>
    <mergeCell ref="K3:L3"/>
    <mergeCell ref="M3:N3"/>
    <mergeCell ref="P3:Q3"/>
    <mergeCell ref="A1:S1"/>
    <mergeCell ref="B2:H2"/>
    <mergeCell ref="I2:O2"/>
    <mergeCell ref="P2:U2"/>
    <mergeCell ref="W2:AC2"/>
    <mergeCell ref="AD2:AJ2"/>
  </mergeCells>
  <phoneticPr fontId="1"/>
  <conditionalFormatting sqref="H5:H11 O5:O11 U5:U11 AC6:AC11 AJ6:AJ11 AQ6:AQ11">
    <cfRule type="cellIs" dxfId="6" priority="5" operator="lessThan">
      <formula>0</formula>
    </cfRule>
  </conditionalFormatting>
  <conditionalFormatting sqref="H21:H26 O21:O26 AC21:AC26 AJ21:AJ26 AJ33 AC33 O33 H33 U21:U33 AQ21:AQ33">
    <cfRule type="cellIs" dxfId="5" priority="4" operator="lessThan">
      <formula>0</formula>
    </cfRule>
  </conditionalFormatting>
  <conditionalFormatting sqref="H27:H32 O27:O32 AC27:AC32 AJ27:AJ32">
    <cfRule type="cellIs" dxfId="4" priority="3" operator="lessThan">
      <formula>0</formula>
    </cfRule>
  </conditionalFormatting>
  <conditionalFormatting sqref="H13 O13 V13 V11 V7:V9 V5 AC13 AJ13 AQ13 AQ35 AJ35 AC35 V35 O35 H35">
    <cfRule type="cellIs" dxfId="3" priority="2" operator="lessThan">
      <formula>0</formula>
    </cfRule>
  </conditionalFormatting>
  <conditionalFormatting sqref="V21:V33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藤山 正彦</dc:creator>
  <cp:lastModifiedBy>藤山 正彦</cp:lastModifiedBy>
  <dcterms:created xsi:type="dcterms:W3CDTF">2018-12-12T06:57:58Z</dcterms:created>
  <dcterms:modified xsi:type="dcterms:W3CDTF">2018-12-12T09:19:28Z</dcterms:modified>
</cp:coreProperties>
</file>